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2_監査指導課\課内\課キャビネット２\実地指導\平成３０年度\５．指導関係書類\自己点検シート\修正中\"/>
    </mc:Choice>
  </mc:AlternateContent>
  <bookViews>
    <workbookView xWindow="1665" yWindow="0" windowWidth="8175" windowHeight="9000" tabRatio="720" activeTab="2"/>
  </bookViews>
  <sheets>
    <sheet name="別表１－１（記載例）" sheetId="120" r:id="rId1"/>
    <sheet name="別表１－１（前年度）" sheetId="118" r:id="rId2"/>
    <sheet name="別表１－２（当年度）" sheetId="116" r:id="rId3"/>
    <sheet name="（参考）職種別人員配置基準" sheetId="114" r:id="rId4"/>
  </sheets>
  <definedNames>
    <definedName name="_xlnm.Print_Area" localSheetId="3">'（参考）職種別人員配置基準'!$A$1:$Q$58</definedName>
    <definedName name="_xlnm.Print_Area" localSheetId="0">'別表１－１（記載例）'!$A$1:$S$68</definedName>
    <definedName name="_xlnm.Print_Area" localSheetId="1">'別表１－１（前年度）'!$A$1:$S$69</definedName>
    <definedName name="_xlnm.Print_Area" localSheetId="2">'別表１－２（当年度）'!$A$1:$S$69</definedName>
    <definedName name="_xlnm.Print_Titles" localSheetId="0">'別表１－１（記載例）'!$37:$37</definedName>
    <definedName name="_xlnm.Print_Titles" localSheetId="1">'別表１－１（前年度）'!$37:$37</definedName>
    <definedName name="_xlnm.Print_Titles" localSheetId="2">'別表１－２（当年度）'!$37:$37</definedName>
    <definedName name="ああ">#REF!</definedName>
    <definedName name="身体計測" localSheetId="0">#REF!</definedName>
    <definedName name="身体計測" localSheetId="1">#REF!</definedName>
    <definedName name="身体計測">#REF!</definedName>
  </definedNames>
  <calcPr calcId="152511"/>
</workbook>
</file>

<file path=xl/calcChain.xml><?xml version="1.0" encoding="utf-8"?>
<calcChain xmlns="http://schemas.openxmlformats.org/spreadsheetml/2006/main">
  <c r="Q33" i="120" l="1"/>
  <c r="S66" i="120" s="1"/>
  <c r="M33" i="120"/>
  <c r="O66" i="120" s="1"/>
  <c r="I33" i="120"/>
  <c r="E33" i="120"/>
  <c r="R66" i="120" s="1"/>
  <c r="H18" i="120"/>
  <c r="H16" i="120"/>
  <c r="N9" i="120"/>
  <c r="M9" i="120"/>
  <c r="L9" i="120"/>
  <c r="K9" i="120"/>
  <c r="J9" i="120"/>
  <c r="I9" i="120"/>
  <c r="H9" i="120"/>
  <c r="G9" i="120"/>
  <c r="F9" i="120"/>
  <c r="E9" i="120"/>
  <c r="D9" i="120"/>
  <c r="C9" i="120"/>
  <c r="O8" i="120"/>
  <c r="D18" i="120" s="1"/>
  <c r="K18" i="120" s="1"/>
  <c r="N18" i="120" s="1"/>
  <c r="D23" i="120" s="1"/>
  <c r="I23" i="120" s="1"/>
  <c r="O7" i="120"/>
  <c r="O6" i="120"/>
  <c r="O5" i="120"/>
  <c r="D16" i="120" s="1"/>
  <c r="K16" i="120" s="1"/>
  <c r="N16" i="120" s="1"/>
  <c r="D22" i="120" s="1"/>
  <c r="I22" i="120" s="1"/>
  <c r="M66" i="120" l="1"/>
  <c r="Q66" i="120"/>
  <c r="I66" i="120"/>
  <c r="O64" i="120"/>
  <c r="O65" i="120" s="1"/>
  <c r="O60" i="120"/>
  <c r="O61" i="120" s="1"/>
  <c r="S64" i="120"/>
  <c r="S65" i="120" s="1"/>
  <c r="S60" i="120"/>
  <c r="S61" i="120" s="1"/>
  <c r="R64" i="120"/>
  <c r="R65" i="120" s="1"/>
  <c r="R60" i="120"/>
  <c r="R61" i="120" s="1"/>
  <c r="H66" i="120"/>
  <c r="L66" i="120"/>
  <c r="P66" i="120"/>
  <c r="O9" i="120"/>
  <c r="D14" i="120" s="1"/>
  <c r="K13" i="120" s="1"/>
  <c r="N13" i="120" s="1"/>
  <c r="J66" i="120"/>
  <c r="N66" i="120"/>
  <c r="K66" i="120"/>
  <c r="Q33" i="118"/>
  <c r="S67" i="118" s="1"/>
  <c r="M33" i="118"/>
  <c r="O67" i="118" s="1"/>
  <c r="I33" i="118"/>
  <c r="E33" i="118"/>
  <c r="R67" i="118" s="1"/>
  <c r="H18" i="118"/>
  <c r="D18" i="118"/>
  <c r="K18" i="118" s="1"/>
  <c r="N18" i="118" s="1"/>
  <c r="D23" i="118" s="1"/>
  <c r="I23" i="118" s="1"/>
  <c r="H16" i="118"/>
  <c r="D16" i="118"/>
  <c r="K16" i="118" s="1"/>
  <c r="N16" i="118" s="1"/>
  <c r="D22" i="118" s="1"/>
  <c r="I22" i="118" s="1"/>
  <c r="O9" i="118"/>
  <c r="D14" i="118" s="1"/>
  <c r="K13" i="118" s="1"/>
  <c r="N13" i="118" s="1"/>
  <c r="N9" i="118"/>
  <c r="M9" i="118"/>
  <c r="L9" i="118"/>
  <c r="K9" i="118"/>
  <c r="J9" i="118"/>
  <c r="I9" i="118"/>
  <c r="H9" i="118"/>
  <c r="G9" i="118"/>
  <c r="F9" i="118"/>
  <c r="E9" i="118"/>
  <c r="D9" i="118"/>
  <c r="C9" i="118"/>
  <c r="O8" i="118"/>
  <c r="O7" i="118"/>
  <c r="O6" i="118"/>
  <c r="O5" i="118"/>
  <c r="D23" i="116"/>
  <c r="D22" i="116"/>
  <c r="D20" i="116"/>
  <c r="I60" i="120" l="1"/>
  <c r="I61" i="120" s="1"/>
  <c r="I64" i="120"/>
  <c r="I65" i="120" s="1"/>
  <c r="Q60" i="120"/>
  <c r="Q61" i="120" s="1"/>
  <c r="Q64" i="120"/>
  <c r="Q65" i="120" s="1"/>
  <c r="M60" i="120"/>
  <c r="M61" i="120" s="1"/>
  <c r="M64" i="120"/>
  <c r="M65" i="120" s="1"/>
  <c r="J64" i="120"/>
  <c r="J65" i="120" s="1"/>
  <c r="J60" i="120"/>
  <c r="J61" i="120" s="1"/>
  <c r="H64" i="120"/>
  <c r="H65" i="120" s="1"/>
  <c r="H60" i="120"/>
  <c r="H61" i="120" s="1"/>
  <c r="D20" i="120"/>
  <c r="I20" i="120" s="1"/>
  <c r="P22" i="120" s="1"/>
  <c r="Q5" i="120"/>
  <c r="N64" i="120"/>
  <c r="N65" i="120" s="1"/>
  <c r="N60" i="120"/>
  <c r="N61" i="120" s="1"/>
  <c r="L64" i="120"/>
  <c r="L65" i="120" s="1"/>
  <c r="L60" i="120"/>
  <c r="L61" i="120" s="1"/>
  <c r="K64" i="120"/>
  <c r="K65" i="120" s="1"/>
  <c r="K60" i="120"/>
  <c r="K61" i="120" s="1"/>
  <c r="P64" i="120"/>
  <c r="P65" i="120" s="1"/>
  <c r="P60" i="120"/>
  <c r="P61" i="120" s="1"/>
  <c r="R65" i="118"/>
  <c r="R66" i="118" s="1"/>
  <c r="R61" i="118"/>
  <c r="R62" i="118" s="1"/>
  <c r="O65" i="118"/>
  <c r="O66" i="118" s="1"/>
  <c r="O61" i="118"/>
  <c r="O62" i="118" s="1"/>
  <c r="Q5" i="118"/>
  <c r="D20" i="118"/>
  <c r="I20" i="118" s="1"/>
  <c r="P22" i="118" s="1"/>
  <c r="S65" i="118"/>
  <c r="S66" i="118" s="1"/>
  <c r="S61" i="118"/>
  <c r="S62" i="118" s="1"/>
  <c r="H67" i="118"/>
  <c r="L67" i="118"/>
  <c r="P67" i="118"/>
  <c r="I67" i="118"/>
  <c r="M67" i="118"/>
  <c r="Q67" i="118"/>
  <c r="J67" i="118"/>
  <c r="N67" i="118"/>
  <c r="K67" i="118"/>
  <c r="K18" i="116"/>
  <c r="D18" i="116"/>
  <c r="N18" i="116" s="1"/>
  <c r="H18" i="116"/>
  <c r="H16" i="116"/>
  <c r="Q65" i="118" l="1"/>
  <c r="Q66" i="118" s="1"/>
  <c r="Q61" i="118"/>
  <c r="Q62" i="118" s="1"/>
  <c r="L65" i="118"/>
  <c r="L66" i="118" s="1"/>
  <c r="L61" i="118"/>
  <c r="L62" i="118" s="1"/>
  <c r="N65" i="118"/>
  <c r="N66" i="118" s="1"/>
  <c r="N61" i="118"/>
  <c r="N62" i="118" s="1"/>
  <c r="I65" i="118"/>
  <c r="I66" i="118" s="1"/>
  <c r="I61" i="118"/>
  <c r="I62" i="118" s="1"/>
  <c r="J65" i="118"/>
  <c r="J66" i="118" s="1"/>
  <c r="J61" i="118"/>
  <c r="J62" i="118" s="1"/>
  <c r="P65" i="118"/>
  <c r="P66" i="118" s="1"/>
  <c r="P61" i="118"/>
  <c r="P62" i="118" s="1"/>
  <c r="K65" i="118"/>
  <c r="K66" i="118" s="1"/>
  <c r="K61" i="118"/>
  <c r="K62" i="118" s="1"/>
  <c r="M65" i="118"/>
  <c r="M66" i="118" s="1"/>
  <c r="M61" i="118"/>
  <c r="M62" i="118" s="1"/>
  <c r="H65" i="118"/>
  <c r="H66" i="118" s="1"/>
  <c r="H61" i="118"/>
  <c r="H62" i="118" s="1"/>
  <c r="O7" i="116"/>
  <c r="O6" i="116"/>
  <c r="Q33" i="116" l="1"/>
  <c r="P67" i="116" s="1"/>
  <c r="M33" i="116"/>
  <c r="O67" i="116" s="1"/>
  <c r="O61" i="116" s="1"/>
  <c r="I33" i="116"/>
  <c r="E33" i="116"/>
  <c r="R67" i="116" s="1"/>
  <c r="Q67" i="116"/>
  <c r="O5" i="116"/>
  <c r="D16" i="116" s="1"/>
  <c r="K16" i="116" s="1"/>
  <c r="N16" i="116" s="1"/>
  <c r="O8" i="116"/>
  <c r="I23" i="116" s="1"/>
  <c r="N9" i="116"/>
  <c r="M9" i="116"/>
  <c r="L9" i="116"/>
  <c r="K9" i="116"/>
  <c r="J9" i="116"/>
  <c r="I9" i="116"/>
  <c r="H9" i="116"/>
  <c r="G9" i="116"/>
  <c r="F9" i="116"/>
  <c r="E9" i="116"/>
  <c r="D9" i="116"/>
  <c r="C9" i="116"/>
  <c r="S67" i="116" l="1"/>
  <c r="S61" i="116" s="1"/>
  <c r="S62" i="116" s="1"/>
  <c r="I67" i="116"/>
  <c r="I61" i="116" s="1"/>
  <c r="I62" i="116" s="1"/>
  <c r="K67" i="116"/>
  <c r="K61" i="116" s="1"/>
  <c r="K62" i="116" s="1"/>
  <c r="L67" i="116"/>
  <c r="L61" i="116" s="1"/>
  <c r="L62" i="116" s="1"/>
  <c r="I22" i="116"/>
  <c r="O9" i="116"/>
  <c r="D14" i="116" s="1"/>
  <c r="K13" i="116" s="1"/>
  <c r="N13" i="116" s="1"/>
  <c r="N67" i="116"/>
  <c r="N61" i="116" s="1"/>
  <c r="N62" i="116" s="1"/>
  <c r="P61" i="116"/>
  <c r="P62" i="116" s="1"/>
  <c r="J67" i="116"/>
  <c r="M67" i="116"/>
  <c r="R65" i="116"/>
  <c r="R66" i="116" s="1"/>
  <c r="R61" i="116"/>
  <c r="R62" i="116" s="1"/>
  <c r="S65" i="116"/>
  <c r="S66" i="116" s="1"/>
  <c r="Q65" i="116"/>
  <c r="Q66" i="116" s="1"/>
  <c r="Q61" i="116"/>
  <c r="Q62" i="116" s="1"/>
  <c r="P65" i="116"/>
  <c r="P66" i="116" s="1"/>
  <c r="N65" i="116"/>
  <c r="N66" i="116" s="1"/>
  <c r="O65" i="116"/>
  <c r="O66" i="116" s="1"/>
  <c r="O62" i="116"/>
  <c r="H67" i="116"/>
  <c r="H61" i="116" s="1"/>
  <c r="I65" i="116" l="1"/>
  <c r="I66" i="116" s="1"/>
  <c r="Q5" i="116"/>
  <c r="I20" i="116"/>
  <c r="P22" i="116" s="1"/>
  <c r="L65" i="116"/>
  <c r="L66" i="116" s="1"/>
  <c r="K65" i="116"/>
  <c r="K66" i="116" s="1"/>
  <c r="H65" i="116"/>
  <c r="H66" i="116" s="1"/>
  <c r="H62" i="116"/>
  <c r="J65" i="116"/>
  <c r="J66" i="116" s="1"/>
  <c r="J61" i="116"/>
  <c r="J62" i="116" s="1"/>
  <c r="M65" i="116"/>
  <c r="M66" i="116" s="1"/>
  <c r="M61" i="116"/>
  <c r="M62" i="116" s="1"/>
</calcChain>
</file>

<file path=xl/sharedStrings.xml><?xml version="1.0" encoding="utf-8"?>
<sst xmlns="http://schemas.openxmlformats.org/spreadsheetml/2006/main" count="708" uniqueCount="194">
  <si>
    <t>※常勤・非常勤、専従・兼務の区別…　Ａ　常勤専従　Ｂ　常勤兼務　Ｃ　非常勤専従　Ｄ　非常勤兼務</t>
    <rPh sb="1" eb="3">
      <t>ジョウキン</t>
    </rPh>
    <rPh sb="4" eb="7">
      <t>ヒジョウキン</t>
    </rPh>
    <rPh sb="8" eb="10">
      <t>センジュウ</t>
    </rPh>
    <rPh sb="11" eb="13">
      <t>ケンム</t>
    </rPh>
    <rPh sb="14" eb="16">
      <t>クベツ</t>
    </rPh>
    <rPh sb="20" eb="22">
      <t>ジョウキン</t>
    </rPh>
    <rPh sb="22" eb="24">
      <t>センジュウ</t>
    </rPh>
    <rPh sb="27" eb="29">
      <t>ジョウキン</t>
    </rPh>
    <rPh sb="29" eb="31">
      <t>ケンム</t>
    </rPh>
    <rPh sb="34" eb="37">
      <t>ヒジョウキン</t>
    </rPh>
    <rPh sb="37" eb="39">
      <t>センジュウ</t>
    </rPh>
    <rPh sb="42" eb="45">
      <t>ヒジョウキン</t>
    </rPh>
    <rPh sb="45" eb="47">
      <t>ケンム</t>
    </rPh>
    <phoneticPr fontId="2"/>
  </si>
  <si>
    <r>
      <t>常勤･兼務　</t>
    </r>
    <r>
      <rPr>
        <sz val="8"/>
        <rFont val="ＭＳ Ｐゴシック"/>
        <family val="3"/>
        <charset val="128"/>
      </rPr>
      <t>※</t>
    </r>
    <rPh sb="0" eb="2">
      <t>ジョウキン</t>
    </rPh>
    <rPh sb="3" eb="5">
      <t>ケンム</t>
    </rPh>
    <phoneticPr fontId="2"/>
  </si>
  <si>
    <t>看護</t>
    <rPh sb="0" eb="2">
      <t>カンゴ</t>
    </rPh>
    <phoneticPr fontId="2"/>
  </si>
  <si>
    <t>退職共済加入</t>
    <rPh sb="0" eb="2">
      <t>タイショク</t>
    </rPh>
    <rPh sb="2" eb="4">
      <t>キョウサイ</t>
    </rPh>
    <rPh sb="4" eb="6">
      <t>カニュウ</t>
    </rPh>
    <phoneticPr fontId="2"/>
  </si>
  <si>
    <t>常勤専従の看護職員数（Ａ）</t>
    <rPh sb="2" eb="4">
      <t>センジュウ</t>
    </rPh>
    <phoneticPr fontId="2"/>
  </si>
  <si>
    <t>時間</t>
    <phoneticPr fontId="2"/>
  </si>
  <si>
    <t>介護職員１</t>
    <rPh sb="0" eb="2">
      <t>カイゴ</t>
    </rPh>
    <rPh sb="2" eb="4">
      <t>ショクイン</t>
    </rPh>
    <phoneticPr fontId="2"/>
  </si>
  <si>
    <t>介護職員２</t>
    <rPh sb="0" eb="2">
      <t>カイゴ</t>
    </rPh>
    <rPh sb="2" eb="4">
      <t>ショクイン</t>
    </rPh>
    <phoneticPr fontId="2"/>
  </si>
  <si>
    <t>看護職員１</t>
    <rPh sb="0" eb="2">
      <t>カンゴ</t>
    </rPh>
    <rPh sb="2" eb="4">
      <t>ショクイン</t>
    </rPh>
    <phoneticPr fontId="2"/>
  </si>
  <si>
    <t>看護職員２</t>
    <rPh sb="0" eb="2">
      <t>カンゴ</t>
    </rPh>
    <rPh sb="2" eb="4">
      <t>ショクイン</t>
    </rPh>
    <phoneticPr fontId="2"/>
  </si>
  <si>
    <t>人</t>
    <phoneticPr fontId="2"/>
  </si>
  <si>
    <t>日</t>
    <phoneticPr fontId="2"/>
  </si>
  <si>
    <t>社会保険加入</t>
    <phoneticPr fontId="2"/>
  </si>
  <si>
    <t>人以上</t>
    <phoneticPr fontId="2"/>
  </si>
  <si>
    <t>計</t>
    <rPh sb="0" eb="1">
      <t>ケイ</t>
    </rPh>
    <phoneticPr fontId="2"/>
  </si>
  <si>
    <t>　(１)前年度の4/1～3/31までの実績がある場合</t>
    <rPh sb="4" eb="7">
      <t>ゼンネンド</t>
    </rPh>
    <rPh sb="19" eb="21">
      <t>ジッセキ</t>
    </rPh>
    <rPh sb="24" eb="26">
      <t>バアイ</t>
    </rPh>
    <phoneticPr fontId="2"/>
  </si>
  <si>
    <t>　(２)前年度の4/1～3/31までの実績がない場合</t>
    <rPh sb="4" eb="7">
      <t>ゼンネンド</t>
    </rPh>
    <rPh sb="19" eb="21">
      <t>ジッセキ</t>
    </rPh>
    <rPh sb="24" eb="26">
      <t>バアイ</t>
    </rPh>
    <phoneticPr fontId="2"/>
  </si>
  <si>
    <t>4月</t>
    <rPh sb="1" eb="2">
      <t>ツキ</t>
    </rPh>
    <phoneticPr fontId="2"/>
  </si>
  <si>
    <t>12月</t>
    <rPh sb="2" eb="3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</si>
  <si>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</si>
  <si>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</si>
  <si>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</si>
  <si>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</si>
  <si>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</si>
  <si>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</si>
  <si>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</si>
  <si>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</si>
  <si>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</si>
  <si>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</si>
  <si>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■ 平均入所者数の算定方法</t>
    <rPh sb="2" eb="4">
      <t>ヘイキン</t>
    </rPh>
    <rPh sb="4" eb="6">
      <t>ニュウショ</t>
    </rPh>
    <rPh sb="6" eb="7">
      <t>シャ</t>
    </rPh>
    <rPh sb="7" eb="8">
      <t>スウ</t>
    </rPh>
    <rPh sb="9" eb="11">
      <t>サンテイ</t>
    </rPh>
    <rPh sb="11" eb="13">
      <t>ホウホウ</t>
    </rPh>
    <phoneticPr fontId="2"/>
  </si>
  <si>
    <t>■ 常勤換算方法による職員数の算定方法</t>
    <rPh sb="2" eb="4">
      <t>ジョウキン</t>
    </rPh>
    <rPh sb="4" eb="6">
      <t>カンサン</t>
    </rPh>
    <rPh sb="6" eb="8">
      <t>ホウホウ</t>
    </rPh>
    <rPh sb="11" eb="13">
      <t>ショクイン</t>
    </rPh>
    <rPh sb="13" eb="14">
      <t>スウ</t>
    </rPh>
    <rPh sb="15" eb="17">
      <t>サンテイ</t>
    </rPh>
    <rPh sb="17" eb="19">
      <t>ホウホウ</t>
    </rPh>
    <phoneticPr fontId="2"/>
  </si>
  <si>
    <t>職　　種</t>
    <rPh sb="0" eb="1">
      <t>ショク</t>
    </rPh>
    <rPh sb="3" eb="4">
      <t>タネ</t>
    </rPh>
    <phoneticPr fontId="2"/>
  </si>
  <si>
    <t>職　　員　　配　　置　　基　　準</t>
    <rPh sb="0" eb="1">
      <t>ショク</t>
    </rPh>
    <rPh sb="3" eb="4">
      <t>イン</t>
    </rPh>
    <rPh sb="6" eb="7">
      <t>クバ</t>
    </rPh>
    <rPh sb="9" eb="10">
      <t>オキ</t>
    </rPh>
    <rPh sb="12" eb="13">
      <t>モト</t>
    </rPh>
    <rPh sb="15" eb="16">
      <t>ジュン</t>
    </rPh>
    <phoneticPr fontId="2"/>
  </si>
  <si>
    <t>夜勤職員</t>
  </si>
  <si>
    <t>常勤専従で１人以上</t>
    <rPh sb="0" eb="2">
      <t>ジョウキン</t>
    </rPh>
    <rPh sb="2" eb="4">
      <t>センジュウ</t>
    </rPh>
    <rPh sb="6" eb="7">
      <t>ニン</t>
    </rPh>
    <rPh sb="7" eb="9">
      <t>イジョウ</t>
    </rPh>
    <phoneticPr fontId="2"/>
  </si>
  <si>
    <t>常勤職員が勤務すべき暦月あたりの勤務時間数</t>
    <rPh sb="0" eb="2">
      <t>ジョウキン</t>
    </rPh>
    <rPh sb="2" eb="4">
      <t>ショクイン</t>
    </rPh>
    <rPh sb="5" eb="7">
      <t>キンム</t>
    </rPh>
    <rPh sb="10" eb="11">
      <t>レキ</t>
    </rPh>
    <rPh sb="11" eb="12">
      <t>ゲツ</t>
    </rPh>
    <rPh sb="16" eb="18">
      <t>キンム</t>
    </rPh>
    <rPh sb="18" eb="21">
      <t>ジカンスウ</t>
    </rPh>
    <phoneticPr fontId="2"/>
  </si>
  <si>
    <t>入所者延数</t>
    <rPh sb="0" eb="2">
      <t>ニュウショ</t>
    </rPh>
    <rPh sb="2" eb="3">
      <t>シャ</t>
    </rPh>
    <rPh sb="3" eb="4">
      <t>ノベ</t>
    </rPh>
    <rPh sb="4" eb="5">
      <t>スウ</t>
    </rPh>
    <phoneticPr fontId="2"/>
  </si>
  <si>
    <t>開設日数</t>
    <rPh sb="0" eb="2">
      <t>カイセツ</t>
    </rPh>
    <rPh sb="2" eb="4">
      <t>ニッスウ</t>
    </rPh>
    <phoneticPr fontId="2"/>
  </si>
  <si>
    <t>÷</t>
    <phoneticPr fontId="2"/>
  </si>
  <si>
    <t>⇒</t>
    <phoneticPr fontId="2"/>
  </si>
  <si>
    <t>■ 当該施設における看護・介護職員等の配置基準</t>
    <rPh sb="2" eb="4">
      <t>トウガイ</t>
    </rPh>
    <rPh sb="4" eb="6">
      <t>シセツ</t>
    </rPh>
    <rPh sb="10" eb="12">
      <t>カンゴ</t>
    </rPh>
    <rPh sb="13" eb="15">
      <t>カイゴ</t>
    </rPh>
    <rPh sb="15" eb="17">
      <t>ショクイン</t>
    </rPh>
    <rPh sb="17" eb="18">
      <t>トウ</t>
    </rPh>
    <rPh sb="19" eb="21">
      <t>ハイチ</t>
    </rPh>
    <rPh sb="21" eb="23">
      <t>キジュン</t>
    </rPh>
    <phoneticPr fontId="2"/>
  </si>
  <si>
    <t>■ 当該施設における常勤職員の勤務すべき時間数</t>
    <rPh sb="2" eb="4">
      <t>トウガイ</t>
    </rPh>
    <rPh sb="4" eb="6">
      <t>シセツ</t>
    </rPh>
    <rPh sb="10" eb="12">
      <t>ジョウキン</t>
    </rPh>
    <rPh sb="12" eb="14">
      <t>ショクイン</t>
    </rPh>
    <rPh sb="15" eb="17">
      <t>キンム</t>
    </rPh>
    <rPh sb="20" eb="22">
      <t>ジカン</t>
    </rPh>
    <rPh sb="22" eb="23">
      <t>スウ</t>
    </rPh>
    <phoneticPr fontId="2"/>
  </si>
  <si>
    <t>常勤職員の週あたり勤務時間</t>
    <rPh sb="0" eb="2">
      <t>ジョウキン</t>
    </rPh>
    <rPh sb="2" eb="4">
      <t>ショクイン</t>
    </rPh>
    <rPh sb="5" eb="6">
      <t>シュウ</t>
    </rPh>
    <rPh sb="9" eb="11">
      <t>キンム</t>
    </rPh>
    <rPh sb="11" eb="13">
      <t>ジカン</t>
    </rPh>
    <phoneticPr fontId="2"/>
  </si>
  <si>
    <t>常勤職員の暦月あたり勤務時間</t>
    <rPh sb="0" eb="2">
      <t>ジョウキン</t>
    </rPh>
    <rPh sb="2" eb="4">
      <t>ショクイン</t>
    </rPh>
    <rPh sb="5" eb="6">
      <t>レキ</t>
    </rPh>
    <rPh sb="6" eb="7">
      <t>ゲツ</t>
    </rPh>
    <rPh sb="10" eb="12">
      <t>キンム</t>
    </rPh>
    <rPh sb="12" eb="14">
      <t>ジカン</t>
    </rPh>
    <phoneticPr fontId="2"/>
  </si>
  <si>
    <t>暦月28日の月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</si>
  <si>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暦月29日の月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</si>
  <si>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暦月30日の月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</si>
  <si>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暦月31日の月</t>
    <rPh sb="0" eb="1">
      <t>レキ</t>
    </rPh>
    <rPh sb="1" eb="2">
      <t>ゲツ</t>
    </rPh>
    <rPh sb="4" eb="5">
      <t>ヒ</t>
    </rPh>
    <rPh sb="6" eb="7">
      <t>ツキ</t>
    </rPh>
    <phoneticPr fontId="2"/>
  </si>
  <si>
    <t>氏　名</t>
    <rPh sb="0" eb="1">
      <t>シ</t>
    </rPh>
    <rPh sb="2" eb="3">
      <t>メイ</t>
    </rPh>
    <phoneticPr fontId="2"/>
  </si>
  <si>
    <t>人</t>
    <rPh sb="0" eb="1">
      <t>ニン</t>
    </rPh>
    <phoneticPr fontId="2"/>
  </si>
  <si>
    <t>（就業規則で定められた常勤職員の週あたり勤務時間を記載）</t>
    <rPh sb="1" eb="3">
      <t>シュウギョウ</t>
    </rPh>
    <rPh sb="3" eb="5">
      <t>キソク</t>
    </rPh>
    <rPh sb="6" eb="7">
      <t>サダ</t>
    </rPh>
    <rPh sb="11" eb="13">
      <t>ジョウキン</t>
    </rPh>
    <rPh sb="13" eb="15">
      <t>ショクイン</t>
    </rPh>
    <rPh sb="16" eb="17">
      <t>シュウ</t>
    </rPh>
    <rPh sb="20" eb="22">
      <t>キンム</t>
    </rPh>
    <rPh sb="22" eb="24">
      <t>ジカン</t>
    </rPh>
    <rPh sb="25" eb="27">
      <t>キサイ</t>
    </rPh>
    <phoneticPr fontId="2"/>
  </si>
  <si>
    <t>医　師</t>
    <rPh sb="0" eb="1">
      <t>イ</t>
    </rPh>
    <rPh sb="2" eb="3">
      <t>シ</t>
    </rPh>
    <phoneticPr fontId="2"/>
  </si>
  <si>
    <t>入所者数101人～200人</t>
    <rPh sb="0" eb="3">
      <t>ニュウショシャ</t>
    </rPh>
    <rPh sb="3" eb="4">
      <t>スウ</t>
    </rPh>
    <rPh sb="7" eb="8">
      <t>ニン</t>
    </rPh>
    <rPh sb="12" eb="13">
      <t>ニン</t>
    </rPh>
    <phoneticPr fontId="2"/>
  </si>
  <si>
    <t>平均入所者数</t>
    <rPh sb="0" eb="2">
      <t>ヘイキン</t>
    </rPh>
    <rPh sb="2" eb="4">
      <t>ニュウショ</t>
    </rPh>
    <rPh sb="4" eb="5">
      <t>シャ</t>
    </rPh>
    <rPh sb="5" eb="6">
      <t>スウ</t>
    </rPh>
    <phoneticPr fontId="2"/>
  </si>
  <si>
    <t>Ａ　常勤換算後の看護職員数</t>
    <rPh sb="2" eb="4">
      <t>ジョウキン</t>
    </rPh>
    <rPh sb="4" eb="6">
      <t>カンサン</t>
    </rPh>
    <rPh sb="6" eb="7">
      <t>ゴ</t>
    </rPh>
    <rPh sb="8" eb="10">
      <t>カンゴ</t>
    </rPh>
    <rPh sb="10" eb="12">
      <t>ショクイン</t>
    </rPh>
    <rPh sb="12" eb="13">
      <t>スウ</t>
    </rPh>
    <phoneticPr fontId="2"/>
  </si>
  <si>
    <t>Ａ＋Ｂ　常勤換算後の看護・介護職員数</t>
    <rPh sb="4" eb="6">
      <t>ジョウキン</t>
    </rPh>
    <rPh sb="6" eb="8">
      <t>カンサン</t>
    </rPh>
    <rPh sb="8" eb="9">
      <t>ゴ</t>
    </rPh>
    <rPh sb="10" eb="12">
      <t>カンゴ</t>
    </rPh>
    <rPh sb="13" eb="15">
      <t>カイゴ</t>
    </rPh>
    <rPh sb="15" eb="17">
      <t>ショクイン</t>
    </rPh>
    <rPh sb="17" eb="18">
      <t>スウ</t>
    </rPh>
    <phoneticPr fontId="2"/>
  </si>
  <si>
    <t>区分</t>
    <rPh sb="0" eb="2">
      <t>クブン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</si>
  <si>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</si>
  <si>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２人(標準)</t>
    <rPh sb="1" eb="2">
      <t>ニン</t>
    </rPh>
    <phoneticPr fontId="2"/>
  </si>
  <si>
    <t>栄養士</t>
    <rPh sb="0" eb="3">
      <t>エイヨウシ</t>
    </rPh>
    <phoneticPr fontId="2"/>
  </si>
  <si>
    <t>注)端数処理の指定がない場合は、小数点２位以下を切捨てること。</t>
    <rPh sb="0" eb="1">
      <t>チュウ</t>
    </rPh>
    <rPh sb="2" eb="4">
      <t>ハスウ</t>
    </rPh>
    <rPh sb="4" eb="6">
      <t>ショリ</t>
    </rPh>
    <rPh sb="7" eb="9">
      <t>シテイ</t>
    </rPh>
    <rPh sb="12" eb="14">
      <t>バアイ</t>
    </rPh>
    <rPh sb="16" eb="19">
      <t>ショウスウテン</t>
    </rPh>
    <rPh sb="19" eb="21">
      <t>ニイ</t>
    </rPh>
    <rPh sb="21" eb="23">
      <t>イカ</t>
    </rPh>
    <rPh sb="24" eb="25">
      <t>キ</t>
    </rPh>
    <rPh sb="25" eb="26">
      <t>ス</t>
    </rPh>
    <phoneticPr fontId="2"/>
  </si>
  <si>
    <r>
      <t>■ 前年度平均入所者数</t>
    </r>
    <r>
      <rPr>
        <sz val="11"/>
        <rFont val="ＭＳ Ｐ明朝"/>
        <family val="1"/>
        <charset val="128"/>
      </rPr>
      <t>(短期入所併設の場合は、短期入所の入所者数を含む)</t>
    </r>
    <rPh sb="2" eb="5">
      <t>ゼンネンド</t>
    </rPh>
    <rPh sb="5" eb="7">
      <t>ヘイキン</t>
    </rPh>
    <rPh sb="7" eb="10">
      <t>ニュウショシャ</t>
    </rPh>
    <rPh sb="10" eb="11">
      <t>カズ</t>
    </rPh>
    <rPh sb="12" eb="14">
      <t>タンキ</t>
    </rPh>
    <rPh sb="14" eb="16">
      <t>ニュウショ</t>
    </rPh>
    <rPh sb="16" eb="18">
      <t>ヘイセツ</t>
    </rPh>
    <rPh sb="19" eb="21">
      <t>バアイ</t>
    </rPh>
    <rPh sb="23" eb="25">
      <t>タンキ</t>
    </rPh>
    <rPh sb="25" eb="27">
      <t>ニュウショ</t>
    </rPh>
    <rPh sb="28" eb="30">
      <t>ニュウショ</t>
    </rPh>
    <rPh sb="30" eb="31">
      <t>シャ</t>
    </rPh>
    <rPh sb="31" eb="32">
      <t>スウ</t>
    </rPh>
    <rPh sb="33" eb="34">
      <t>フク</t>
    </rPh>
    <phoneticPr fontId="2"/>
  </si>
  <si>
    <t>看護職員</t>
    <phoneticPr fontId="2"/>
  </si>
  <si>
    <t>暦月が28日の場合：160時間、29日の場合：165.7時間、30日の場合：171.4時間、31日の場合：177.1時間</t>
    <rPh sb="7" eb="9">
      <t>バアイ</t>
    </rPh>
    <rPh sb="20" eb="22">
      <t>バアイ</t>
    </rPh>
    <rPh sb="35" eb="37">
      <t>バアイ</t>
    </rPh>
    <rPh sb="50" eb="52">
      <t>バアイ</t>
    </rPh>
    <phoneticPr fontId="2"/>
  </si>
  <si>
    <r>
      <t>平均入所者数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入所者延数</t>
    </r>
    <r>
      <rPr>
        <sz val="10"/>
        <rFont val="ＭＳ 明朝"/>
        <family val="1"/>
        <charset val="128"/>
      </rPr>
      <t xml:space="preserve">
開設日数</t>
    </r>
    <rPh sb="0" eb="2">
      <t>ヘイキン</t>
    </rPh>
    <rPh sb="2" eb="4">
      <t>ニュウショ</t>
    </rPh>
    <rPh sb="4" eb="5">
      <t>シャ</t>
    </rPh>
    <rPh sb="5" eb="6">
      <t>スウ</t>
    </rPh>
    <rPh sb="7" eb="10">
      <t>ニュウショシャ</t>
    </rPh>
    <rPh sb="10" eb="11">
      <t>ノベ</t>
    </rPh>
    <rPh sb="11" eb="12">
      <t>スウ</t>
    </rPh>
    <rPh sb="13" eb="15">
      <t>カイセツ</t>
    </rPh>
    <rPh sb="15" eb="17">
      <t>ニッスウ</t>
    </rPh>
    <phoneticPr fontId="2"/>
  </si>
  <si>
    <r>
      <t>　暦月の勤務延時間数÷当該施設における常勤職員の勤務すべき時間数</t>
    </r>
    <r>
      <rPr>
        <sz val="9"/>
        <rFont val="ＭＳ 明朝"/>
        <family val="1"/>
        <charset val="128"/>
      </rPr>
      <t>（就業規則で定められた常勤職員の勤務時間）</t>
    </r>
    <rPh sb="11" eb="13">
      <t>トウガイ</t>
    </rPh>
    <rPh sb="13" eb="15">
      <t>シセツ</t>
    </rPh>
    <rPh sb="19" eb="21">
      <t>ジョウキン</t>
    </rPh>
    <rPh sb="21" eb="23">
      <t>ショクイン</t>
    </rPh>
    <rPh sb="24" eb="26">
      <t>キンム</t>
    </rPh>
    <rPh sb="29" eb="32">
      <t>ジカンスウ</t>
    </rPh>
    <rPh sb="33" eb="35">
      <t>シュウギョウ</t>
    </rPh>
    <rPh sb="35" eb="37">
      <t>キソク</t>
    </rPh>
    <rPh sb="38" eb="39">
      <t>サダ</t>
    </rPh>
    <rPh sb="43" eb="45">
      <t>ジョウキン</t>
    </rPh>
    <rPh sb="45" eb="47">
      <t>ショクイン</t>
    </rPh>
    <rPh sb="48" eb="50">
      <t>キンム</t>
    </rPh>
    <rPh sb="50" eb="52">
      <t>ジカン</t>
    </rPh>
    <phoneticPr fontId="2"/>
  </si>
  <si>
    <t>　(１)月初から月末まで勤務した常勤職員については、人数を数えるのみで、常勤換算の計算をする必要なし。</t>
    <rPh sb="4" eb="6">
      <t>ゲッショ</t>
    </rPh>
    <rPh sb="16" eb="18">
      <t>ジョウキン</t>
    </rPh>
    <rPh sb="18" eb="20">
      <t>ショクイン</t>
    </rPh>
    <rPh sb="26" eb="28">
      <t>ニンズウ</t>
    </rPh>
    <rPh sb="29" eb="30">
      <t>カゾ</t>
    </rPh>
    <rPh sb="36" eb="38">
      <t>ジョウキン</t>
    </rPh>
    <rPh sb="38" eb="40">
      <t>カンサン</t>
    </rPh>
    <rPh sb="41" eb="43">
      <t>ケイサン</t>
    </rPh>
    <rPh sb="46" eb="48">
      <t>ヒツヨウ</t>
    </rPh>
    <phoneticPr fontId="2"/>
  </si>
  <si>
    <t>注１）入所者の処遇に支障がない場合は、当該施設の</t>
    <rPh sb="0" eb="1">
      <t>チュウ</t>
    </rPh>
    <rPh sb="3" eb="6">
      <t>ニュウショシャ</t>
    </rPh>
    <rPh sb="7" eb="9">
      <t>ショグウ</t>
    </rPh>
    <rPh sb="10" eb="12">
      <t>シショウ</t>
    </rPh>
    <rPh sb="15" eb="17">
      <t>バアイ</t>
    </rPh>
    <rPh sb="19" eb="21">
      <t>トウガイ</t>
    </rPh>
    <rPh sb="21" eb="23">
      <t>シセツ</t>
    </rPh>
    <phoneticPr fontId="2"/>
  </si>
  <si>
    <t>　(２)非常勤職員と、常勤職員のうち、月の中途で採用、退職、異動等した職員は次の方法により常勤換算をする。</t>
    <rPh sb="11" eb="13">
      <t>ジョウキン</t>
    </rPh>
    <rPh sb="13" eb="15">
      <t>ショクイン</t>
    </rPh>
    <rPh sb="19" eb="20">
      <t>ツキ</t>
    </rPh>
    <rPh sb="21" eb="23">
      <t>チュウト</t>
    </rPh>
    <rPh sb="24" eb="26">
      <t>サイヨウ</t>
    </rPh>
    <rPh sb="27" eb="29">
      <t>タイショク</t>
    </rPh>
    <rPh sb="30" eb="32">
      <t>イドウ</t>
    </rPh>
    <rPh sb="32" eb="33">
      <t>トウ</t>
    </rPh>
    <rPh sb="35" eb="37">
      <t>ショクイン</t>
    </rPh>
    <rPh sb="38" eb="39">
      <t>ツギ</t>
    </rPh>
    <rPh sb="40" eb="42">
      <t>ホウホウ</t>
    </rPh>
    <rPh sb="45" eb="47">
      <t>ジョウキン</t>
    </rPh>
    <rPh sb="47" eb="49">
      <t>カンサン</t>
    </rPh>
    <phoneticPr fontId="2"/>
  </si>
  <si>
    <r>
      <t>常勤職員が週あたり40時間勤務の場合の常勤職員の勤務すべき暦月の勤務時間数　　</t>
    </r>
    <r>
      <rPr>
        <sz val="9"/>
        <rFont val="ＭＳ Ｐゴシック"/>
        <family val="3"/>
        <charset val="128"/>
      </rPr>
      <t>（一般的方法）160×29÷28＝165.7</t>
    </r>
    <r>
      <rPr>
        <strike/>
        <sz val="9"/>
        <rFont val="ＭＳ Ｐゴシック"/>
        <family val="3"/>
        <charset val="128"/>
      </rPr>
      <t>1</t>
    </r>
    <rPh sb="19" eb="21">
      <t>ジョウキン</t>
    </rPh>
    <rPh sb="21" eb="23">
      <t>ショクイン</t>
    </rPh>
    <rPh sb="24" eb="26">
      <t>キンム</t>
    </rPh>
    <rPh sb="40" eb="43">
      <t>イッパンテキ</t>
    </rPh>
    <rPh sb="43" eb="45">
      <t>ホウホウ</t>
    </rPh>
    <phoneticPr fontId="2"/>
  </si>
  <si>
    <r>
      <t>■ 職種別人員配置基準　</t>
    </r>
    <r>
      <rPr>
        <sz val="10"/>
        <rFont val="ＭＳ Ｐゴシック"/>
        <family val="3"/>
        <charset val="128"/>
      </rPr>
      <t/>
    </r>
    <rPh sb="2" eb="5">
      <t>ショクシュベツ</t>
    </rPh>
    <rPh sb="5" eb="7">
      <t>ジンイン</t>
    </rPh>
    <rPh sb="7" eb="9">
      <t>ハイチ</t>
    </rPh>
    <rPh sb="9" eb="11">
      <t>キジュン</t>
    </rPh>
    <phoneticPr fontId="2"/>
  </si>
  <si>
    <t xml:space="preserve"> 他の職務を兼務することができる。（ダブルカウント可）</t>
    <rPh sb="25" eb="26">
      <t>カ</t>
    </rPh>
    <phoneticPr fontId="2"/>
  </si>
  <si>
    <t>＝</t>
    <phoneticPr fontId="2"/>
  </si>
  <si>
    <r>
      <t>平均入所者数＝</t>
    </r>
    <r>
      <rPr>
        <sz val="10"/>
        <rFont val="ＭＳ 明朝"/>
        <family val="1"/>
        <charset val="128"/>
      </rPr>
      <t xml:space="preserve">
</t>
    </r>
    <r>
      <rPr>
        <u/>
        <sz val="10"/>
        <rFont val="ＭＳ 明朝"/>
        <family val="1"/>
        <charset val="128"/>
      </rPr>
      <t>入所者延数</t>
    </r>
    <r>
      <rPr>
        <sz val="10"/>
        <rFont val="ＭＳ 明朝"/>
        <family val="1"/>
        <charset val="128"/>
      </rPr>
      <t xml:space="preserve">
開設日数</t>
    </r>
    <rPh sb="0" eb="2">
      <t>ヘイキン</t>
    </rPh>
    <rPh sb="2" eb="4">
      <t>ニュウショ</t>
    </rPh>
    <rPh sb="4" eb="5">
      <t>シャ</t>
    </rPh>
    <rPh sb="5" eb="6">
      <t>スウ</t>
    </rPh>
    <rPh sb="8" eb="11">
      <t>ニュウショシャ</t>
    </rPh>
    <rPh sb="11" eb="12">
      <t>ノベ</t>
    </rPh>
    <rPh sb="12" eb="13">
      <t>スウ</t>
    </rPh>
    <rPh sb="14" eb="16">
      <t>カイセツ</t>
    </rPh>
    <rPh sb="16" eb="18">
      <t>ニッスウ</t>
    </rPh>
    <phoneticPr fontId="2"/>
  </si>
  <si>
    <t>薬剤師</t>
    <rPh sb="0" eb="3">
      <t>ヤクザイシ</t>
    </rPh>
    <phoneticPr fontId="2"/>
  </si>
  <si>
    <t>適当数</t>
    <rPh sb="0" eb="2">
      <t>テキトウ</t>
    </rPh>
    <rPh sb="2" eb="3">
      <t>スウ</t>
    </rPh>
    <phoneticPr fontId="2"/>
  </si>
  <si>
    <t>介護職員</t>
    <rPh sb="0" eb="2">
      <t>カイゴ</t>
    </rPh>
    <rPh sb="2" eb="3">
      <t>ショク</t>
    </rPh>
    <rPh sb="3" eb="4">
      <t>イン</t>
    </rPh>
    <phoneticPr fontId="2"/>
  </si>
  <si>
    <t>理学療法士</t>
    <rPh sb="0" eb="2">
      <t>リガク</t>
    </rPh>
    <rPh sb="2" eb="4">
      <t>リョウホウ</t>
    </rPh>
    <rPh sb="4" eb="5">
      <t>シ</t>
    </rPh>
    <phoneticPr fontId="2"/>
  </si>
  <si>
    <t>※平均入所者数には、併設短期入所の利用者数を含める。</t>
    <phoneticPr fontId="2"/>
  </si>
  <si>
    <t>（入所者の算定においては、入所した日を含み退所した日を含まない）</t>
    <rPh sb="1" eb="4">
      <t>ニュウショシャ</t>
    </rPh>
    <rPh sb="5" eb="7">
      <t>サンテイ</t>
    </rPh>
    <rPh sb="13" eb="15">
      <t>ニュウショ</t>
    </rPh>
    <rPh sb="17" eb="18">
      <t>ヒ</t>
    </rPh>
    <rPh sb="19" eb="20">
      <t>フク</t>
    </rPh>
    <rPh sb="21" eb="23">
      <t>タイショ</t>
    </rPh>
    <rPh sb="25" eb="26">
      <t>ヒ</t>
    </rPh>
    <rPh sb="27" eb="28">
      <t>フク</t>
    </rPh>
    <phoneticPr fontId="2"/>
  </si>
  <si>
    <t>　　　前年度入所者延数÷開設日数［３６５日(閏年の場合は３６６日)］＝平均入所者数(小数点第２位以下切上げ)</t>
    <rPh sb="3" eb="6">
      <t>ゼンネンド</t>
    </rPh>
    <rPh sb="6" eb="9">
      <t>ニュウショシャ</t>
    </rPh>
    <rPh sb="9" eb="10">
      <t>ノベ</t>
    </rPh>
    <rPh sb="10" eb="11">
      <t>スウ</t>
    </rPh>
    <rPh sb="12" eb="14">
      <t>カイセツ</t>
    </rPh>
    <rPh sb="14" eb="16">
      <t>ニッスウ</t>
    </rPh>
    <rPh sb="20" eb="21">
      <t>ヒ</t>
    </rPh>
    <rPh sb="22" eb="24">
      <t>ウルウドシ</t>
    </rPh>
    <rPh sb="25" eb="27">
      <t>バアイ</t>
    </rPh>
    <rPh sb="31" eb="32">
      <t>ヒ</t>
    </rPh>
    <rPh sb="35" eb="37">
      <t>ヘイキン</t>
    </rPh>
    <rPh sb="37" eb="40">
      <t>ニュウショシャ</t>
    </rPh>
    <rPh sb="40" eb="41">
      <t>スウ</t>
    </rPh>
    <rPh sb="42" eb="45">
      <t>ショウスウテン</t>
    </rPh>
    <rPh sb="45" eb="46">
      <t>ダイ</t>
    </rPh>
    <rPh sb="46" eb="48">
      <t>ニイ</t>
    </rPh>
    <rPh sb="48" eb="50">
      <t>イカ</t>
    </rPh>
    <rPh sb="50" eb="51">
      <t>キリ</t>
    </rPh>
    <rPh sb="51" eb="52">
      <t>ア</t>
    </rPh>
    <phoneticPr fontId="2"/>
  </si>
  <si>
    <t>　　　①６月未満の間　　　　　　定員×９０％＝平均入所者数(小数点第２位以下切上げ)</t>
    <rPh sb="5" eb="6">
      <t>ツキ</t>
    </rPh>
    <rPh sb="6" eb="8">
      <t>ミマン</t>
    </rPh>
    <rPh sb="9" eb="10">
      <t>カン</t>
    </rPh>
    <rPh sb="16" eb="18">
      <t>テイイン</t>
    </rPh>
    <rPh sb="23" eb="25">
      <t>ヘイキン</t>
    </rPh>
    <rPh sb="25" eb="28">
      <t>ニュウショシャ</t>
    </rPh>
    <rPh sb="28" eb="29">
      <t>スウ</t>
    </rPh>
    <rPh sb="33" eb="34">
      <t>ダイ</t>
    </rPh>
    <phoneticPr fontId="2"/>
  </si>
  <si>
    <t>　　　②６月以上１年未満の間　　直近６月の入所者延数÷直近６月の日数＝平均入所者数(小数点第２位以下切上げ)</t>
    <rPh sb="5" eb="6">
      <t>ツキ</t>
    </rPh>
    <rPh sb="6" eb="8">
      <t>イジョウ</t>
    </rPh>
    <rPh sb="8" eb="10">
      <t>イチネン</t>
    </rPh>
    <rPh sb="10" eb="12">
      <t>ミマン</t>
    </rPh>
    <rPh sb="13" eb="14">
      <t>カン</t>
    </rPh>
    <rPh sb="16" eb="17">
      <t>チョク</t>
    </rPh>
    <rPh sb="17" eb="18">
      <t>チカ</t>
    </rPh>
    <rPh sb="19" eb="20">
      <t>ツキ</t>
    </rPh>
    <rPh sb="21" eb="24">
      <t>ニュウショシャ</t>
    </rPh>
    <rPh sb="24" eb="25">
      <t>ノベ</t>
    </rPh>
    <rPh sb="25" eb="26">
      <t>スウ</t>
    </rPh>
    <rPh sb="27" eb="29">
      <t>チョッキン</t>
    </rPh>
    <rPh sb="30" eb="31">
      <t>ツキ</t>
    </rPh>
    <rPh sb="32" eb="34">
      <t>ニッスウ</t>
    </rPh>
    <rPh sb="45" eb="46">
      <t>ダイ</t>
    </rPh>
    <phoneticPr fontId="2"/>
  </si>
  <si>
    <t>　　　③１年以上経過　　　　　　直近１年の入所者延数÷直近１年の日数＝平均入所者数(小数点第２位以下切上げ)</t>
    <rPh sb="4" eb="8">
      <t>イチネンイジョウ</t>
    </rPh>
    <rPh sb="8" eb="10">
      <t>ケイカ</t>
    </rPh>
    <rPh sb="16" eb="18">
      <t>チョッキン</t>
    </rPh>
    <rPh sb="19" eb="20">
      <t>ネン</t>
    </rPh>
    <rPh sb="30" eb="31">
      <t>ネン</t>
    </rPh>
    <rPh sb="45" eb="46">
      <t>ダイ</t>
    </rPh>
    <phoneticPr fontId="2"/>
  </si>
  <si>
    <t>　　＝常勤換算後の職員数(小数点第２位以下切捨て)</t>
    <rPh sb="16" eb="17">
      <t>ダイ</t>
    </rPh>
    <phoneticPr fontId="2"/>
  </si>
  <si>
    <t xml:space="preserve"> 　　ただし、職員１人あたりの勤務時間数は、常勤職員の勤務すべき暦月あたりの勤務時間数を上限とする。</t>
    <phoneticPr fontId="2"/>
  </si>
  <si>
    <t>（小数点第２位以下切上げ）</t>
    <rPh sb="7" eb="9">
      <t>イカ</t>
    </rPh>
    <phoneticPr fontId="2"/>
  </si>
  <si>
    <t>…</t>
    <phoneticPr fontId="2"/>
  </si>
  <si>
    <t>施設長</t>
    <rPh sb="0" eb="2">
      <t>シセツ</t>
    </rPh>
    <rPh sb="2" eb="3">
      <t>チョウ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</si>
  <si>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</si>
  <si>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</si>
  <si>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事務員</t>
    <rPh sb="0" eb="3">
      <t>ジムイン</t>
    </rPh>
    <phoneticPr fontId="2"/>
  </si>
  <si>
    <t>清掃員</t>
    <rPh sb="0" eb="3">
      <t>セイソウイン</t>
    </rPh>
    <phoneticPr fontId="2"/>
  </si>
  <si>
    <t>運転手</t>
    <rPh sb="0" eb="3">
      <t>ウンテンシュ</t>
    </rPh>
    <phoneticPr fontId="2"/>
  </si>
  <si>
    <t>管理栄養士</t>
    <rPh sb="0" eb="2">
      <t>カンリ</t>
    </rPh>
    <rPh sb="2" eb="5">
      <t>エイヨウシ</t>
    </rPh>
    <phoneticPr fontId="2"/>
  </si>
  <si>
    <t>…</t>
    <phoneticPr fontId="2"/>
  </si>
  <si>
    <t>調理員</t>
    <rPh sb="0" eb="3">
      <t>チョウリイン</t>
    </rPh>
    <phoneticPr fontId="2"/>
  </si>
  <si>
    <t>医師</t>
    <rPh sb="0" eb="2">
      <t>イシ</t>
    </rPh>
    <phoneticPr fontId="2"/>
  </si>
  <si>
    <t>kk</t>
    <phoneticPr fontId="2"/>
  </si>
  <si>
    <t>QQ</t>
    <phoneticPr fontId="2"/>
  </si>
  <si>
    <t>(短期入所併設の場合は、短期入所の入所者数を含む)</t>
  </si>
  <si>
    <t>［常勤職員の週勤務時間が40時間の場合］</t>
  </si>
  <si>
    <t>看護職員（Ｂ・Ｃ・Ｄ）の常勤換算</t>
    <phoneticPr fontId="2"/>
  </si>
  <si>
    <t>看護職員（Ｂ・Ｃ・Ｄ）の勤務延べ時間数</t>
    <rPh sb="0" eb="2">
      <t>カンゴ</t>
    </rPh>
    <phoneticPr fontId="2"/>
  </si>
  <si>
    <t>全看護職員の常勤換算数</t>
    <rPh sb="0" eb="1">
      <t>ゼン</t>
    </rPh>
    <rPh sb="6" eb="8">
      <t>ジョウキン</t>
    </rPh>
    <rPh sb="8" eb="10">
      <t>カンサン</t>
    </rPh>
    <rPh sb="10" eb="11">
      <t>スウ</t>
    </rPh>
    <phoneticPr fontId="2"/>
  </si>
  <si>
    <t>人程度以上</t>
    <rPh sb="1" eb="3">
      <t>テイド</t>
    </rPh>
    <phoneticPr fontId="2"/>
  </si>
  <si>
    <t>夜勤職員の配置基準</t>
    <phoneticPr fontId="2"/>
  </si>
  <si>
    <t>等　全職員</t>
    <rPh sb="0" eb="1">
      <t>トウ</t>
    </rPh>
    <rPh sb="2" eb="5">
      <t>ゼンショクイン</t>
    </rPh>
    <phoneticPr fontId="2"/>
  </si>
  <si>
    <t>時間</t>
    <phoneticPr fontId="2"/>
  </si>
  <si>
    <t>■ 前年度（29年度）の平均入所者数</t>
    <rPh sb="2" eb="5">
      <t>ゼンネンド</t>
    </rPh>
    <rPh sb="8" eb="10">
      <t>ネンド</t>
    </rPh>
    <phoneticPr fontId="2"/>
  </si>
  <si>
    <t>（令和元年度の配置）</t>
    <rPh sb="1" eb="2">
      <t>レイ</t>
    </rPh>
    <rPh sb="2" eb="3">
      <t>カズ</t>
    </rPh>
    <rPh sb="3" eb="5">
      <t>ガンネン</t>
    </rPh>
    <rPh sb="5" eb="6">
      <t>ド</t>
    </rPh>
    <rPh sb="7" eb="9">
      <t>ハイチ</t>
    </rPh>
    <phoneticPr fontId="2"/>
  </si>
  <si>
    <t>■ 前年度（30年度）の平均入所者数</t>
    <rPh sb="2" eb="5">
      <t>ゼンネンド</t>
    </rPh>
    <rPh sb="8" eb="10">
      <t>ネンド</t>
    </rPh>
    <phoneticPr fontId="2"/>
  </si>
  <si>
    <t>■ 令和元年度　全職員の配置と看護・介護職員の配置状況計算書</t>
    <rPh sb="2" eb="3">
      <t>レイ</t>
    </rPh>
    <rPh sb="3" eb="4">
      <t>カズ</t>
    </rPh>
    <rPh sb="4" eb="6">
      <t>ガンネン</t>
    </rPh>
    <rPh sb="6" eb="7">
      <t>ド</t>
    </rPh>
    <rPh sb="7" eb="9">
      <t>ヘイネンド</t>
    </rPh>
    <rPh sb="8" eb="11">
      <t>ゼンショクイン</t>
    </rPh>
    <rPh sb="12" eb="14">
      <t>ハイチ</t>
    </rPh>
    <rPh sb="15" eb="17">
      <t>カンゴ</t>
    </rPh>
    <rPh sb="18" eb="20">
      <t>カイゴ</t>
    </rPh>
    <rPh sb="20" eb="22">
      <t>ショクイン</t>
    </rPh>
    <rPh sb="23" eb="25">
      <t>ハイチ</t>
    </rPh>
    <rPh sb="25" eb="27">
      <t>ジョウキョウ</t>
    </rPh>
    <rPh sb="27" eb="30">
      <t>ケイサンショ</t>
    </rPh>
    <phoneticPr fontId="2"/>
  </si>
  <si>
    <t>Ⅰ型入所者延数</t>
    <rPh sb="1" eb="2">
      <t>ガタ</t>
    </rPh>
    <rPh sb="2" eb="5">
      <t>ニュウショシャ</t>
    </rPh>
    <rPh sb="5" eb="6">
      <t>ノベ</t>
    </rPh>
    <rPh sb="6" eb="7">
      <t>スウ</t>
    </rPh>
    <phoneticPr fontId="2"/>
  </si>
  <si>
    <t>Ⅱ型入所者延数</t>
    <rPh sb="1" eb="2">
      <t>ガタ</t>
    </rPh>
    <rPh sb="2" eb="5">
      <t>ニュウショシャ</t>
    </rPh>
    <rPh sb="5" eb="6">
      <t>ノ</t>
    </rPh>
    <rPh sb="6" eb="7">
      <t>スウ</t>
    </rPh>
    <phoneticPr fontId="2"/>
  </si>
  <si>
    <t>介護医療院の職種別人員配置基準</t>
    <rPh sb="0" eb="2">
      <t>カイゴ</t>
    </rPh>
    <rPh sb="2" eb="4">
      <t>イリョウ</t>
    </rPh>
    <rPh sb="4" eb="5">
      <t>イン</t>
    </rPh>
    <rPh sb="6" eb="9">
      <t>ショクシュベツ</t>
    </rPh>
    <rPh sb="9" eb="11">
      <t>ジンイン</t>
    </rPh>
    <rPh sb="11" eb="13">
      <t>ハイチ</t>
    </rPh>
    <rPh sb="13" eb="15">
      <t>キジュン</t>
    </rPh>
    <phoneticPr fontId="2"/>
  </si>
  <si>
    <t>（Ⅰ型入所者数÷48）＋（Ⅱ型入所者数÷100）（常勤換算、端数切上げ）</t>
    <rPh sb="2" eb="3">
      <t>ガタ</t>
    </rPh>
    <rPh sb="3" eb="6">
      <t>ニュウショシャ</t>
    </rPh>
    <rPh sb="6" eb="7">
      <t>スウ</t>
    </rPh>
    <rPh sb="14" eb="15">
      <t>ガタ</t>
    </rPh>
    <rPh sb="15" eb="18">
      <t>ニュウショシャ</t>
    </rPh>
    <rPh sb="18" eb="19">
      <t>スウ</t>
    </rPh>
    <rPh sb="25" eb="27">
      <t>ジョウキン</t>
    </rPh>
    <rPh sb="27" eb="29">
      <t>カンサン</t>
    </rPh>
    <rPh sb="30" eb="32">
      <t>ハスウ</t>
    </rPh>
    <rPh sb="32" eb="34">
      <t>キリア</t>
    </rPh>
    <phoneticPr fontId="2"/>
  </si>
  <si>
    <t>（上記の結果が３に満たない場合は、３とする）</t>
    <rPh sb="1" eb="3">
      <t>ジョウキ</t>
    </rPh>
    <rPh sb="4" eb="6">
      <t>ケッカ</t>
    </rPh>
    <rPh sb="9" eb="10">
      <t>ミ</t>
    </rPh>
    <rPh sb="13" eb="15">
      <t>バアイ</t>
    </rPh>
    <phoneticPr fontId="2"/>
  </si>
  <si>
    <t>Ⅱ型療養床のみで、宿直医師を置かない場合　　入所者数÷100（端数切上げ）</t>
    <rPh sb="1" eb="2">
      <t>ガタ</t>
    </rPh>
    <rPh sb="2" eb="4">
      <t>リョウヨウ</t>
    </rPh>
    <rPh sb="4" eb="5">
      <t>ユカ</t>
    </rPh>
    <rPh sb="9" eb="11">
      <t>シュクチョク</t>
    </rPh>
    <rPh sb="11" eb="13">
      <t>イシ</t>
    </rPh>
    <rPh sb="14" eb="15">
      <t>オ</t>
    </rPh>
    <rPh sb="18" eb="20">
      <t>バアイ</t>
    </rPh>
    <rPh sb="22" eb="25">
      <t>ニュウショシャ</t>
    </rPh>
    <rPh sb="25" eb="26">
      <t>スウ</t>
    </rPh>
    <rPh sb="31" eb="33">
      <t>ハスウ</t>
    </rPh>
    <rPh sb="33" eb="35">
      <t>キリア</t>
    </rPh>
    <phoneticPr fontId="2"/>
  </si>
  <si>
    <t>（Ⅰ型入所者数÷150）＋（Ⅱ型入所者数÷300）（常勤換算）</t>
    <phoneticPr fontId="2"/>
  </si>
  <si>
    <t>平均入所者数÷６（常勤換算）</t>
    <rPh sb="0" eb="2">
      <t>ヘイキン</t>
    </rPh>
    <rPh sb="2" eb="5">
      <t>ニュウショシャ</t>
    </rPh>
    <rPh sb="5" eb="6">
      <t>スウ</t>
    </rPh>
    <rPh sb="9" eb="13">
      <t>ジョウキンカンサン</t>
    </rPh>
    <phoneticPr fontId="2"/>
  </si>
  <si>
    <t>理学療法士、作業療法士又は言語聴覚士</t>
    <rPh sb="0" eb="2">
      <t>リガク</t>
    </rPh>
    <rPh sb="2" eb="4">
      <t>リョウホウ</t>
    </rPh>
    <rPh sb="4" eb="5">
      <t>シ</t>
    </rPh>
    <rPh sb="6" eb="8">
      <t>サギョウ</t>
    </rPh>
    <rPh sb="8" eb="11">
      <t>リョウホウシ</t>
    </rPh>
    <rPh sb="11" eb="12">
      <t>マタ</t>
    </rPh>
    <rPh sb="13" eb="18">
      <t>ゲンゴチョウカクシ</t>
    </rPh>
    <phoneticPr fontId="2"/>
  </si>
  <si>
    <t>入所定員100人以上の場合　１人以上（100人未満の場合も常勤職員の配置に努める）</t>
    <rPh sb="0" eb="2">
      <t>ニュウショ</t>
    </rPh>
    <rPh sb="2" eb="4">
      <t>テイイン</t>
    </rPh>
    <rPh sb="7" eb="10">
      <t>ニンイジョウ</t>
    </rPh>
    <rPh sb="11" eb="13">
      <t>バアイ</t>
    </rPh>
    <rPh sb="15" eb="16">
      <t>ニン</t>
    </rPh>
    <rPh sb="16" eb="18">
      <t>イジョウ</t>
    </rPh>
    <rPh sb="22" eb="23">
      <t>ニン</t>
    </rPh>
    <rPh sb="23" eb="25">
      <t>ミマン</t>
    </rPh>
    <rPh sb="26" eb="28">
      <t>バアイ</t>
    </rPh>
    <rPh sb="29" eb="31">
      <t>ジョウキン</t>
    </rPh>
    <rPh sb="31" eb="33">
      <t>ショクイン</t>
    </rPh>
    <rPh sb="34" eb="36">
      <t>ハイチ</t>
    </rPh>
    <rPh sb="37" eb="38">
      <t>ツト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</si>
  <si>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</si>
  <si>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入所者数が30又はその端数を増すごとに１人以上、かつ２人以上（看護・介護）</t>
    <rPh sb="0" eb="3">
      <t>ニュウショシャ</t>
    </rPh>
    <rPh sb="3" eb="4">
      <t>スウ</t>
    </rPh>
    <rPh sb="7" eb="8">
      <t>マタ</t>
    </rPh>
    <rPh sb="11" eb="13">
      <t>ハスウ</t>
    </rPh>
    <rPh sb="14" eb="15">
      <t>マ</t>
    </rPh>
    <rPh sb="20" eb="21">
      <t>ニン</t>
    </rPh>
    <rPh sb="21" eb="23">
      <t>イジョウ</t>
    </rPh>
    <rPh sb="27" eb="30">
      <t>ニンイジョウ</t>
    </rPh>
    <rPh sb="31" eb="33">
      <t>カンゴ</t>
    </rPh>
    <rPh sb="34" eb="36">
      <t>カイゴ</t>
    </rPh>
    <phoneticPr fontId="2"/>
  </si>
  <si>
    <t>※併設型小規模施設の場合の特例あり</t>
    <rPh sb="1" eb="4">
      <t>ヘイセツガタ</t>
    </rPh>
    <rPh sb="4" eb="7">
      <t>ショウキボ</t>
    </rPh>
    <rPh sb="7" eb="9">
      <t>シセツ</t>
    </rPh>
    <rPh sb="10" eb="12">
      <t>バアイ</t>
    </rPh>
    <rPh sb="13" eb="15">
      <t>トクレイ</t>
    </rPh>
    <phoneticPr fontId="2"/>
  </si>
  <si>
    <t>（Ⅰ型入所者数÷５）＋（Ⅱ型入所者数÷６）（常勤換算）</t>
    <phoneticPr fontId="2"/>
  </si>
  <si>
    <t>「ユニット型以外」の要件を満たす</t>
    <rPh sb="5" eb="6">
      <t>ガタ</t>
    </rPh>
    <rPh sb="6" eb="8">
      <t>イガイ</t>
    </rPh>
    <rPh sb="10" eb="12">
      <t>ヨウケン</t>
    </rPh>
    <rPh sb="13" eb="14">
      <t>ミ</t>
    </rPh>
    <phoneticPr fontId="2"/>
  </si>
  <si>
    <t>２ユニットごとに１人</t>
    <rPh sb="9" eb="10">
      <t>ニン</t>
    </rPh>
    <phoneticPr fontId="2"/>
  </si>
  <si>
    <t>夜勤勤務等看護Ⅰ</t>
    <rPh sb="0" eb="2">
      <t>ヤキン</t>
    </rPh>
    <rPh sb="2" eb="4">
      <t>キンム</t>
    </rPh>
    <rPh sb="4" eb="5">
      <t>トウ</t>
    </rPh>
    <rPh sb="5" eb="7">
      <t>カンゴ</t>
    </rPh>
    <phoneticPr fontId="2"/>
  </si>
  <si>
    <t>夜勤勤務等看護Ⅱ</t>
    <rPh sb="0" eb="2">
      <t>ヤキン</t>
    </rPh>
    <rPh sb="2" eb="4">
      <t>キンム</t>
    </rPh>
    <rPh sb="4" eb="5">
      <t>トウ</t>
    </rPh>
    <rPh sb="5" eb="7">
      <t>カンゴ</t>
    </rPh>
    <phoneticPr fontId="2"/>
  </si>
  <si>
    <t>夜勤勤務等看護Ⅲ</t>
    <rPh sb="0" eb="2">
      <t>ヤキン</t>
    </rPh>
    <rPh sb="2" eb="4">
      <t>キンム</t>
    </rPh>
    <rPh sb="4" eb="5">
      <t>トウ</t>
    </rPh>
    <rPh sb="5" eb="7">
      <t>カンゴ</t>
    </rPh>
    <phoneticPr fontId="2"/>
  </si>
  <si>
    <t>夜勤勤務等看護Ⅳ</t>
    <rPh sb="0" eb="2">
      <t>ヤキン</t>
    </rPh>
    <rPh sb="2" eb="4">
      <t>キンム</t>
    </rPh>
    <rPh sb="4" eb="5">
      <t>トウ</t>
    </rPh>
    <rPh sb="5" eb="7">
      <t>カンゴ</t>
    </rPh>
    <phoneticPr fontId="2"/>
  </si>
  <si>
    <t>看護・介護　１５：１以上かつ２人以上</t>
    <rPh sb="0" eb="2">
      <t>カンゴ</t>
    </rPh>
    <rPh sb="3" eb="5">
      <t>カイゴ</t>
    </rPh>
    <rPh sb="10" eb="12">
      <t>イジョウ</t>
    </rPh>
    <rPh sb="15" eb="16">
      <t>ニン</t>
    </rPh>
    <rPh sb="16" eb="18">
      <t>イジョウ</t>
    </rPh>
    <phoneticPr fontId="2"/>
  </si>
  <si>
    <t>看護　１５：１以上かつ２人以上</t>
    <rPh sb="0" eb="2">
      <t>カンゴ</t>
    </rPh>
    <rPh sb="7" eb="9">
      <t>イジョウ</t>
    </rPh>
    <rPh sb="12" eb="13">
      <t>ニン</t>
    </rPh>
    <rPh sb="13" eb="15">
      <t>イジョウ</t>
    </rPh>
    <phoneticPr fontId="2"/>
  </si>
  <si>
    <t>看護　２０：１以上かつ２人以上</t>
    <rPh sb="0" eb="2">
      <t>カンゴ</t>
    </rPh>
    <rPh sb="7" eb="9">
      <t>イジョウ</t>
    </rPh>
    <rPh sb="12" eb="13">
      <t>ニン</t>
    </rPh>
    <rPh sb="13" eb="15">
      <t>イジョウ</t>
    </rPh>
    <phoneticPr fontId="2"/>
  </si>
  <si>
    <t>看護・介護　２０：１以上かつ２人以上</t>
    <rPh sb="0" eb="2">
      <t>カンゴ</t>
    </rPh>
    <rPh sb="3" eb="5">
      <t>カイゴ</t>
    </rPh>
    <rPh sb="10" eb="12">
      <t>イジョウ</t>
    </rPh>
    <rPh sb="15" eb="16">
      <t>ニン</t>
    </rPh>
    <rPh sb="16" eb="18">
      <t>イジョウ</t>
    </rPh>
    <phoneticPr fontId="2"/>
  </si>
  <si>
    <t>【ユニット型以外】</t>
    <rPh sb="5" eb="6">
      <t>ガタ</t>
    </rPh>
    <rPh sb="6" eb="8">
      <t>イガイ</t>
    </rPh>
    <phoneticPr fontId="2"/>
  </si>
  <si>
    <t>【ユニット型】</t>
    <rPh sb="5" eb="6">
      <t>ガタ</t>
    </rPh>
    <phoneticPr fontId="2"/>
  </si>
  <si>
    <t>【注1】サービス提供体制強化加算Ⅰイ算定の場合は介護福祉士が６０％以上、ロの場合は５０％以上、Ⅱの場合は常勤割合が７５％以上、Ⅲの場合は3年以上経験者が３０％以上</t>
    <phoneticPr fontId="2"/>
  </si>
  <si>
    <t>【注2】　夜勤体制（加算含む）は、併設短期入所と合算で、PM10～AM５時を含めた16時間の夜勤時間帯に、左記の配置を満たすもの</t>
    <phoneticPr fontId="2"/>
  </si>
  <si>
    <r>
      <t>[介護医療院]</t>
    </r>
    <r>
      <rPr>
        <sz val="12"/>
        <color indexed="12"/>
        <rFont val="ＭＳ Ｐゴシック"/>
        <family val="3"/>
        <charset val="128"/>
      </rPr>
      <t>　別表１－２　看護・介護職員等の配置状況計算書</t>
    </r>
    <rPh sb="1" eb="6">
      <t>カイゴイリョウイン</t>
    </rPh>
    <rPh sb="8" eb="10">
      <t>ベッピョウ</t>
    </rPh>
    <rPh sb="14" eb="16">
      <t>カンゴ</t>
    </rPh>
    <rPh sb="17" eb="19">
      <t>カイゴ</t>
    </rPh>
    <rPh sb="19" eb="21">
      <t>ショクイン</t>
    </rPh>
    <rPh sb="21" eb="22">
      <t>トウ</t>
    </rPh>
    <rPh sb="23" eb="25">
      <t>ハイチ</t>
    </rPh>
    <rPh sb="25" eb="27">
      <t>ジョウキョウ</t>
    </rPh>
    <rPh sb="27" eb="30">
      <t>ケイサンショ</t>
    </rPh>
    <phoneticPr fontId="2"/>
  </si>
  <si>
    <t>Ⅰ型入所者延数</t>
    <phoneticPr fontId="2"/>
  </si>
  <si>
    <t>Ⅱ型入所者延数</t>
    <phoneticPr fontId="2"/>
  </si>
  <si>
    <t>短期入所（Ⅰ型）</t>
    <rPh sb="0" eb="2">
      <t>タンキ</t>
    </rPh>
    <rPh sb="2" eb="4">
      <t>ニュウショ</t>
    </rPh>
    <rPh sb="6" eb="7">
      <t>ガタ</t>
    </rPh>
    <phoneticPr fontId="2"/>
  </si>
  <si>
    <t>短期入所（Ⅱ型）</t>
    <rPh sb="0" eb="2">
      <t>タンキ</t>
    </rPh>
    <rPh sb="2" eb="4">
      <t>ニュウショ</t>
    </rPh>
    <rPh sb="6" eb="7">
      <t>ガタ</t>
    </rPh>
    <phoneticPr fontId="2"/>
  </si>
  <si>
    <t>看護職員の配置基準</t>
    <rPh sb="0" eb="2">
      <t>カンゴ</t>
    </rPh>
    <rPh sb="2" eb="4">
      <t>ショクイン</t>
    </rPh>
    <rPh sb="5" eb="7">
      <t>ハイチ</t>
    </rPh>
    <rPh sb="7" eb="9">
      <t>キジュン</t>
    </rPh>
    <phoneticPr fontId="2"/>
  </si>
  <si>
    <t>÷</t>
    <phoneticPr fontId="2"/>
  </si>
  <si>
    <t>介護職員の配置基準</t>
    <rPh sb="0" eb="2">
      <t>カイゴ</t>
    </rPh>
    <rPh sb="2" eb="4">
      <t>ショクイン</t>
    </rPh>
    <rPh sb="5" eb="7">
      <t>ハイチ</t>
    </rPh>
    <rPh sb="7" eb="9">
      <t>キジュン</t>
    </rPh>
    <phoneticPr fontId="2"/>
  </si>
  <si>
    <t>＝</t>
    <phoneticPr fontId="2"/>
  </si>
  <si>
    <t>（小数点第１位以下切上げ）以上</t>
    <phoneticPr fontId="2"/>
  </si>
  <si>
    <t>介護支援専門員の配置基準</t>
    <rPh sb="0" eb="2">
      <t>カイゴ</t>
    </rPh>
    <rPh sb="2" eb="4">
      <t>シエン</t>
    </rPh>
    <rPh sb="4" eb="7">
      <t>センモンイン</t>
    </rPh>
    <rPh sb="8" eb="10">
      <t>ハイチ</t>
    </rPh>
    <rPh sb="10" eb="12">
      <t>キジュン</t>
    </rPh>
    <phoneticPr fontId="2"/>
  </si>
  <si>
    <t>介護</t>
    <rPh sb="1" eb="2">
      <t>ユズル</t>
    </rPh>
    <phoneticPr fontId="2"/>
  </si>
  <si>
    <t>常勤専従の介護職員数（Ａ）</t>
    <rPh sb="2" eb="4">
      <t>センジュウ</t>
    </rPh>
    <rPh sb="5" eb="7">
      <t>カイゴ</t>
    </rPh>
    <phoneticPr fontId="2"/>
  </si>
  <si>
    <t>介護職員(Ｂ・Ｃ・Ｄ)の勤務延べ時間数</t>
    <rPh sb="0" eb="2">
      <t>カイゴ</t>
    </rPh>
    <phoneticPr fontId="2"/>
  </si>
  <si>
    <t>介護職員(Ｂ・Ｃ・Ｄ)の常勤換算</t>
    <rPh sb="0" eb="2">
      <t>カイゴ</t>
    </rPh>
    <rPh sb="12" eb="14">
      <t>ジョウキン</t>
    </rPh>
    <rPh sb="14" eb="16">
      <t>カンサン</t>
    </rPh>
    <phoneticPr fontId="2"/>
  </si>
  <si>
    <t>全介護職員の常勤換算数</t>
    <rPh sb="0" eb="1">
      <t>ゼン</t>
    </rPh>
    <rPh sb="6" eb="8">
      <t>ジョウキン</t>
    </rPh>
    <rPh sb="8" eb="10">
      <t>カンサン</t>
    </rPh>
    <rPh sb="10" eb="11">
      <t>スウ</t>
    </rPh>
    <phoneticPr fontId="2"/>
  </si>
  <si>
    <t>正看必要人数</t>
    <rPh sb="0" eb="1">
      <t>セイ</t>
    </rPh>
    <rPh sb="1" eb="2">
      <t>ミ</t>
    </rPh>
    <rPh sb="2" eb="4">
      <t>ヒツヨウ</t>
    </rPh>
    <rPh sb="4" eb="6">
      <t>ニンズウ</t>
    </rPh>
    <phoneticPr fontId="2"/>
  </si>
  <si>
    <t>（Ⅰ型）</t>
    <rPh sb="1" eb="2">
      <t>ガタ</t>
    </rPh>
    <phoneticPr fontId="2"/>
  </si>
  <si>
    <t>（Ⅱ型）</t>
    <phoneticPr fontId="2"/>
  </si>
  <si>
    <t>平均入所者数（Ⅰ型）</t>
    <rPh sb="0" eb="2">
      <t>ヘイキン</t>
    </rPh>
    <rPh sb="2" eb="4">
      <t>ニュウショ</t>
    </rPh>
    <rPh sb="4" eb="5">
      <t>シャ</t>
    </rPh>
    <rPh sb="5" eb="6">
      <t>スウ</t>
    </rPh>
    <rPh sb="8" eb="9">
      <t>ガタ</t>
    </rPh>
    <phoneticPr fontId="2"/>
  </si>
  <si>
    <t>平均入所者数（Ⅱ型）</t>
    <rPh sb="0" eb="2">
      <t>ヘイキン</t>
    </rPh>
    <rPh sb="2" eb="4">
      <t>ニュウショ</t>
    </rPh>
    <rPh sb="4" eb="5">
      <t>シャ</t>
    </rPh>
    <rPh sb="5" eb="6">
      <t>スウ</t>
    </rPh>
    <rPh sb="8" eb="9">
      <t>ガタ</t>
    </rPh>
    <phoneticPr fontId="2"/>
  </si>
  <si>
    <t>夜勤勤務等看護</t>
    <rPh sb="2" eb="4">
      <t>キンム</t>
    </rPh>
    <rPh sb="4" eb="5">
      <t>トウ</t>
    </rPh>
    <rPh sb="5" eb="7">
      <t>カンゴ</t>
    </rPh>
    <phoneticPr fontId="2"/>
  </si>
  <si>
    <t>（看護）</t>
    <rPh sb="1" eb="3">
      <t>カンゴ</t>
    </rPh>
    <phoneticPr fontId="2"/>
  </si>
  <si>
    <t>（看護・介護）</t>
    <phoneticPr fontId="2"/>
  </si>
  <si>
    <t>人以上</t>
    <rPh sb="0" eb="3">
      <t>ニンイジョウ</t>
    </rPh>
    <phoneticPr fontId="2"/>
  </si>
  <si>
    <t>（加算）</t>
    <rPh sb="1" eb="3">
      <t>カサン</t>
    </rPh>
    <phoneticPr fontId="2"/>
  </si>
  <si>
    <t>夜勤を行う看護職員が１人以上</t>
    <rPh sb="0" eb="2">
      <t>ヤキン</t>
    </rPh>
    <rPh sb="3" eb="4">
      <t>オコナ</t>
    </rPh>
    <rPh sb="5" eb="7">
      <t>カンゴ</t>
    </rPh>
    <rPh sb="7" eb="9">
      <t>ショクイン</t>
    </rPh>
    <rPh sb="11" eb="14">
      <t>ニンイジョウ</t>
    </rPh>
    <phoneticPr fontId="2"/>
  </si>
  <si>
    <t>看護　１人以上</t>
    <rPh sb="0" eb="2">
      <t>カンゴ</t>
    </rPh>
    <rPh sb="4" eb="5">
      <t>ニン</t>
    </rPh>
    <rPh sb="5" eb="7">
      <t>イジョウ</t>
    </rPh>
    <phoneticPr fontId="2"/>
  </si>
  <si>
    <t>（平成30年度の配置）</t>
    <rPh sb="1" eb="3">
      <t>ヘイセイ</t>
    </rPh>
    <rPh sb="5" eb="7">
      <t>ネンド</t>
    </rPh>
    <rPh sb="6" eb="7">
      <t>ド</t>
    </rPh>
    <rPh sb="8" eb="10">
      <t>ハイチ</t>
    </rPh>
    <phoneticPr fontId="2"/>
  </si>
  <si>
    <t>■ 平成30年度　全職員の配置と看護・介護職員の配置状況計算書</t>
    <rPh sb="2" eb="4">
      <t>ヘイセイ</t>
    </rPh>
    <rPh sb="6" eb="8">
      <t>ネンド</t>
    </rPh>
    <rPh sb="7" eb="8">
      <t>ド</t>
    </rPh>
    <rPh sb="8" eb="10">
      <t>ヘイネンド</t>
    </rPh>
    <rPh sb="9" eb="12">
      <t>ゼンショクイン</t>
    </rPh>
    <rPh sb="13" eb="15">
      <t>ハイチ</t>
    </rPh>
    <rPh sb="16" eb="18">
      <t>カンゴ</t>
    </rPh>
    <rPh sb="19" eb="21">
      <t>カイゴ</t>
    </rPh>
    <rPh sb="21" eb="23">
      <t>ショクイン</t>
    </rPh>
    <rPh sb="24" eb="26">
      <t>ハイチ</t>
    </rPh>
    <rPh sb="26" eb="28">
      <t>ジョウキョウ</t>
    </rPh>
    <rPh sb="28" eb="31">
      <t>ケイサンショ</t>
    </rPh>
    <phoneticPr fontId="2"/>
  </si>
  <si>
    <r>
      <t>[介護医療院]</t>
    </r>
    <r>
      <rPr>
        <sz val="12"/>
        <color indexed="12"/>
        <rFont val="ＭＳ Ｐゴシック"/>
        <family val="3"/>
        <charset val="128"/>
      </rPr>
      <t>　別表１－１　看護・介護職員等の配置状況計算書</t>
    </r>
    <rPh sb="1" eb="6">
      <t>カイゴイリョウイン</t>
    </rPh>
    <rPh sb="8" eb="10">
      <t>ベッピョウ</t>
    </rPh>
    <rPh sb="14" eb="16">
      <t>カンゴ</t>
    </rPh>
    <rPh sb="17" eb="19">
      <t>カイゴ</t>
    </rPh>
    <rPh sb="19" eb="21">
      <t>ショクイン</t>
    </rPh>
    <rPh sb="21" eb="22">
      <t>トウ</t>
    </rPh>
    <rPh sb="23" eb="25">
      <t>ハイチ</t>
    </rPh>
    <rPh sb="25" eb="27">
      <t>ジョウキョウ</t>
    </rPh>
    <rPh sb="27" eb="30">
      <t>ケイサンショ</t>
    </rPh>
    <phoneticPr fontId="2"/>
  </si>
  <si>
    <t>Ａ</t>
  </si>
  <si>
    <t>Ｃ</t>
  </si>
  <si>
    <t>AAA</t>
  </si>
  <si>
    <t>DDD</t>
  </si>
  <si>
    <t>WWW</t>
  </si>
  <si>
    <t>◎</t>
  </si>
  <si>
    <t>×</t>
  </si>
  <si>
    <t>○</t>
  </si>
  <si>
    <t>PPP</t>
  </si>
  <si>
    <t>N</t>
  </si>
  <si>
    <t>Ｂ</t>
  </si>
  <si>
    <t>Q</t>
  </si>
  <si>
    <t>RRR</t>
  </si>
  <si>
    <t>SSS</t>
  </si>
  <si>
    <t>GGG</t>
  </si>
  <si>
    <t>5/10退職</t>
  </si>
  <si>
    <t>EEE</t>
  </si>
  <si>
    <t>JJJ</t>
  </si>
  <si>
    <t>FFF</t>
  </si>
  <si>
    <t>zzz</t>
  </si>
  <si>
    <t>ddd</t>
  </si>
  <si>
    <t>提出は、別表１－１、別表１－２、別表１－３全てお願いします。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</si>
</sst>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_ "/>
    <numFmt numFmtId="178" formatCode="0.0_ "/>
    <numFmt numFmtId="179" formatCode="0.0_);[Red]\(0.0\)"/>
    <numFmt numFmtId="180" formatCode="0.00_);[Red]\(0.00\)"/>
    <numFmt numFmtId="181" formatCode="0_);[Red]\(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trike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2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8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8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left" vertical="center"/>
    </xf>
    <xf numFmtId="0" fontId="9" fillId="0" borderId="19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5" fillId="0" borderId="4" xfId="1" applyNumberFormat="1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8" xfId="0" applyFont="1" applyBorder="1">
      <alignment vertical="center"/>
    </xf>
    <xf numFmtId="0" fontId="12" fillId="0" borderId="27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3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4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2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20" fillId="0" borderId="26" xfId="0" applyFont="1" applyBorder="1" applyAlignment="1">
      <alignment vertical="center"/>
    </xf>
    <xf numFmtId="0" fontId="20" fillId="0" borderId="29" xfId="0" applyFont="1" applyBorder="1" applyAlignment="1">
      <alignment vertical="center"/>
    </xf>
    <xf numFmtId="0" fontId="20" fillId="0" borderId="0" xfId="0" applyFont="1" applyBorder="1">
      <alignment vertical="center"/>
    </xf>
    <xf numFmtId="178" fontId="5" fillId="0" borderId="1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horizontal="right" vertical="center"/>
    </xf>
    <xf numFmtId="178" fontId="5" fillId="0" borderId="17" xfId="1" applyNumberFormat="1" applyFont="1" applyFill="1" applyBorder="1" applyAlignment="1">
      <alignment horizontal="right" vertical="center"/>
    </xf>
    <xf numFmtId="178" fontId="5" fillId="0" borderId="16" xfId="1" applyNumberFormat="1" applyFont="1" applyFill="1" applyBorder="1" applyAlignment="1">
      <alignment horizontal="right" vertical="center"/>
    </xf>
    <xf numFmtId="178" fontId="5" fillId="0" borderId="37" xfId="1" applyNumberFormat="1" applyFont="1" applyFill="1" applyBorder="1" applyAlignment="1">
      <alignment horizontal="right" vertical="center"/>
    </xf>
    <xf numFmtId="0" fontId="9" fillId="0" borderId="24" xfId="0" applyFont="1" applyFill="1" applyBorder="1">
      <alignment vertical="center"/>
    </xf>
    <xf numFmtId="0" fontId="20" fillId="0" borderId="0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1" fillId="0" borderId="38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" fillId="0" borderId="23" xfId="0" applyFont="1" applyFill="1" applyBorder="1">
      <alignment vertical="center"/>
    </xf>
    <xf numFmtId="0" fontId="0" fillId="0" borderId="25" xfId="0" applyBorder="1" applyAlignment="1">
      <alignment vertical="center"/>
    </xf>
    <xf numFmtId="0" fontId="6" fillId="0" borderId="0" xfId="0" applyFon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5" fillId="0" borderId="0" xfId="0" applyFo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26" fillId="0" borderId="0" xfId="0" applyFont="1" applyBorder="1">
      <alignment vertical="center"/>
    </xf>
    <xf numFmtId="0" fontId="15" fillId="2" borderId="0" xfId="0" applyFont="1" applyFill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24" fillId="2" borderId="0" xfId="0" applyFont="1" applyFill="1" applyAlignment="1">
      <alignment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3" fontId="4" fillId="0" borderId="41" xfId="0" applyNumberFormat="1" applyFont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4" fillId="3" borderId="39" xfId="1" applyFont="1" applyFill="1" applyBorder="1" applyAlignment="1">
      <alignment vertical="center"/>
    </xf>
    <xf numFmtId="0" fontId="0" fillId="3" borderId="2" xfId="0" applyFill="1" applyBorder="1" applyAlignment="1">
      <alignment vertical="center" textRotation="255"/>
    </xf>
    <xf numFmtId="0" fontId="5" fillId="3" borderId="1" xfId="1" applyFont="1" applyFill="1" applyBorder="1" applyAlignment="1">
      <alignment vertical="center"/>
    </xf>
    <xf numFmtId="0" fontId="5" fillId="3" borderId="14" xfId="1" applyNumberFormat="1" applyFont="1" applyFill="1" applyBorder="1" applyAlignment="1">
      <alignment vertical="center"/>
    </xf>
    <xf numFmtId="0" fontId="5" fillId="3" borderId="15" xfId="1" applyNumberFormat="1" applyFont="1" applyFill="1" applyBorder="1" applyAlignment="1">
      <alignment vertical="center"/>
    </xf>
    <xf numFmtId="177" fontId="5" fillId="3" borderId="1" xfId="1" applyNumberFormat="1" applyFont="1" applyFill="1" applyBorder="1" applyAlignment="1">
      <alignment vertical="center"/>
    </xf>
    <xf numFmtId="0" fontId="5" fillId="3" borderId="1" xfId="1" applyNumberFormat="1" applyFont="1" applyFill="1" applyBorder="1" applyAlignment="1">
      <alignment vertical="center"/>
    </xf>
    <xf numFmtId="0" fontId="5" fillId="3" borderId="16" xfId="1" applyNumberFormat="1" applyFont="1" applyFill="1" applyBorder="1" applyAlignment="1">
      <alignment vertical="center"/>
    </xf>
    <xf numFmtId="0" fontId="6" fillId="0" borderId="21" xfId="0" applyFont="1" applyBorder="1">
      <alignment vertical="center"/>
    </xf>
    <xf numFmtId="0" fontId="6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" xfId="0" applyFont="1" applyBorder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 wrapText="1"/>
    </xf>
    <xf numFmtId="0" fontId="3" fillId="0" borderId="31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28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0" borderId="23" xfId="0" applyFont="1" applyFill="1" applyBorder="1">
      <alignment vertical="center"/>
    </xf>
    <xf numFmtId="0" fontId="0" fillId="0" borderId="26" xfId="0" applyFont="1" applyBorder="1">
      <alignment vertical="center"/>
    </xf>
    <xf numFmtId="0" fontId="0" fillId="0" borderId="29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0" borderId="28" xfId="0" applyFont="1" applyBorder="1">
      <alignment vertical="center"/>
    </xf>
    <xf numFmtId="0" fontId="3" fillId="0" borderId="2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57" xfId="0" applyFont="1" applyBorder="1" applyAlignment="1">
      <alignment vertical="center" wrapText="1"/>
    </xf>
    <xf numFmtId="0" fontId="3" fillId="0" borderId="65" xfId="0" applyFont="1" applyBorder="1" applyAlignment="1">
      <alignment vertical="center" wrapText="1"/>
    </xf>
    <xf numFmtId="0" fontId="3" fillId="0" borderId="56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0" fillId="0" borderId="2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8" xfId="0" applyFont="1" applyBorder="1" applyAlignment="1">
      <alignment vertical="center"/>
    </xf>
    <xf numFmtId="0" fontId="1" fillId="0" borderId="57" xfId="0" applyFont="1" applyFill="1" applyBorder="1" applyAlignment="1">
      <alignment horizontal="left" vertical="center" wrapText="1"/>
    </xf>
    <xf numFmtId="0" fontId="1" fillId="0" borderId="65" xfId="0" applyFont="1" applyFill="1" applyBorder="1" applyAlignment="1">
      <alignment horizontal="left" vertical="center" wrapText="1"/>
    </xf>
    <xf numFmtId="0" fontId="0" fillId="0" borderId="23" xfId="0" applyFont="1" applyBorder="1">
      <alignment vertical="center"/>
    </xf>
    <xf numFmtId="0" fontId="0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top" textRotation="255" wrapText="1"/>
    </xf>
    <xf numFmtId="0" fontId="0" fillId="0" borderId="64" xfId="0" applyFont="1" applyBorder="1">
      <alignment vertical="center"/>
    </xf>
    <xf numFmtId="3" fontId="5" fillId="3" borderId="4" xfId="0" applyNumberFormat="1" applyFont="1" applyFill="1" applyBorder="1" applyAlignment="1">
      <alignment horizontal="center" vertical="center"/>
    </xf>
    <xf numFmtId="180" fontId="20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0" fillId="3" borderId="34" xfId="0" applyFont="1" applyFill="1" applyBorder="1">
      <alignment vertical="center"/>
    </xf>
    <xf numFmtId="0" fontId="20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2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9" fontId="20" fillId="0" borderId="0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9" fontId="20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49" fontId="4" fillId="0" borderId="5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4" fillId="3" borderId="9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81" fontId="20" fillId="0" borderId="0" xfId="0" quotePrefix="1" applyNumberFormat="1" applyFont="1" applyFill="1" applyBorder="1" applyAlignment="1">
      <alignment horizontal="center" vertical="center"/>
    </xf>
    <xf numFmtId="181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8" fillId="0" borderId="23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28" fillId="0" borderId="23" xfId="0" applyFont="1" applyBorder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quotePrefix="1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20" fillId="0" borderId="34" xfId="0" applyFont="1" applyFill="1" applyBorder="1">
      <alignment vertical="center"/>
    </xf>
    <xf numFmtId="49" fontId="4" fillId="0" borderId="5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4" fillId="3" borderId="9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28" fillId="0" borderId="2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6" fillId="0" borderId="57" xfId="0" applyFont="1" applyBorder="1">
      <alignment vertical="center"/>
    </xf>
    <xf numFmtId="0" fontId="4" fillId="0" borderId="9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44" xfId="1" applyFont="1" applyFill="1" applyBorder="1" applyAlignment="1">
      <alignment horizontal="left" vertical="center"/>
    </xf>
    <xf numFmtId="0" fontId="14" fillId="0" borderId="40" xfId="1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3" fillId="0" borderId="47" xfId="1" applyFont="1" applyFill="1" applyBorder="1" applyAlignment="1">
      <alignment horizontal="center" vertical="center" textRotation="255"/>
    </xf>
    <xf numFmtId="0" fontId="3" fillId="0" borderId="48" xfId="1" applyFont="1" applyFill="1" applyBorder="1" applyAlignment="1">
      <alignment horizontal="center" vertical="center" textRotation="255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22" xfId="0" applyNumberFormat="1" applyFont="1" applyBorder="1" applyAlignment="1">
      <alignment horizontal="center" vertical="center"/>
    </xf>
    <xf numFmtId="180" fontId="20" fillId="0" borderId="26" xfId="0" applyNumberFormat="1" applyFont="1" applyBorder="1" applyAlignment="1">
      <alignment horizontal="center" vertical="center"/>
    </xf>
    <xf numFmtId="180" fontId="20" fillId="0" borderId="8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20" fillId="0" borderId="30" xfId="0" applyNumberFormat="1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3" fontId="20" fillId="0" borderId="29" xfId="0" applyNumberFormat="1" applyFont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" fillId="0" borderId="47" xfId="1" applyFont="1" applyFill="1" applyBorder="1" applyAlignment="1">
      <alignment horizontal="center" vertical="center" textRotation="255" wrapText="1"/>
    </xf>
    <xf numFmtId="0" fontId="3" fillId="0" borderId="48" xfId="1" applyFont="1" applyFill="1" applyBorder="1" applyAlignment="1">
      <alignment horizontal="center" vertical="center" textRotation="255" wrapText="1"/>
    </xf>
    <xf numFmtId="0" fontId="4" fillId="3" borderId="9" xfId="1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4" fillId="0" borderId="46" xfId="1" applyFont="1" applyFill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3" borderId="9" xfId="1" applyFont="1" applyFill="1" applyBorder="1" applyAlignment="1">
      <alignment horizontal="left" vertical="center"/>
    </xf>
    <xf numFmtId="0" fontId="4" fillId="3" borderId="39" xfId="1" applyFont="1" applyFill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28" fillId="0" borderId="23" xfId="0" applyFont="1" applyBorder="1">
      <alignment vertical="center"/>
    </xf>
    <xf numFmtId="0" fontId="28" fillId="0" borderId="24" xfId="0" applyFont="1" applyBorder="1">
      <alignment vertical="center"/>
    </xf>
    <xf numFmtId="0" fontId="2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180" fontId="20" fillId="0" borderId="29" xfId="0" applyNumberFormat="1" applyFont="1" applyBorder="1" applyAlignment="1">
      <alignment horizontal="center" vertical="center"/>
    </xf>
    <xf numFmtId="176" fontId="27" fillId="0" borderId="29" xfId="0" applyNumberFormat="1" applyFont="1" applyBorder="1" applyAlignment="1">
      <alignment horizontal="center" vertical="center"/>
    </xf>
    <xf numFmtId="176" fontId="27" fillId="0" borderId="7" xfId="0" applyNumberFormat="1" applyFont="1" applyBorder="1" applyAlignment="1">
      <alignment horizontal="center" vertical="center"/>
    </xf>
    <xf numFmtId="181" fontId="20" fillId="3" borderId="26" xfId="0" quotePrefix="1" applyNumberFormat="1" applyFont="1" applyFill="1" applyBorder="1" applyAlignment="1">
      <alignment horizontal="center" vertical="center"/>
    </xf>
    <xf numFmtId="181" fontId="20" fillId="3" borderId="8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180" fontId="20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1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right" vertical="center"/>
    </xf>
    <xf numFmtId="0" fontId="21" fillId="0" borderId="21" xfId="0" applyFont="1" applyBorder="1" applyAlignment="1">
      <alignment horizontal="right" vertical="center"/>
    </xf>
    <xf numFmtId="179" fontId="1" fillId="0" borderId="28" xfId="0" applyNumberFormat="1" applyFont="1" applyBorder="1" applyAlignment="1">
      <alignment horizontal="center" vertical="center" wrapText="1"/>
    </xf>
    <xf numFmtId="179" fontId="1" fillId="0" borderId="21" xfId="0" applyNumberFormat="1" applyFont="1" applyBorder="1" applyAlignment="1">
      <alignment horizontal="center" vertical="center" wrapText="1"/>
    </xf>
    <xf numFmtId="179" fontId="1" fillId="0" borderId="23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9" fontId="1" fillId="0" borderId="26" xfId="0" applyNumberFormat="1" applyFont="1" applyBorder="1" applyAlignment="1">
      <alignment horizontal="center" vertical="center" wrapText="1"/>
    </xf>
    <xf numFmtId="179" fontId="1" fillId="0" borderId="27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1" fillId="0" borderId="6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64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6" fillId="2" borderId="62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0" fontId="29" fillId="0" borderId="0" xfId="0" applyFont="1">
      <alignment vertical="center"/>
    </xf>
  </cellXfs>
  <cellStyles count="2">
    <cellStyle name="標準" xfId="0" builtinId="0"/>
    <cellStyle name="標準_特養　職員配置確認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29</xdr:row>
      <xdr:rowOff>9525</xdr:rowOff>
    </xdr:from>
    <xdr:to>
      <xdr:col>16</xdr:col>
      <xdr:colOff>38100</xdr:colOff>
      <xdr:row>30</xdr:row>
      <xdr:rowOff>76200</xdr:rowOff>
    </xdr:to>
    <xdr:sp macro="" textlink="">
      <xdr:nvSpPr>
        <xdr:cNvPr id="3" name="角丸四角形吹き出し 2"/>
        <xdr:cNvSpPr/>
      </xdr:nvSpPr>
      <xdr:spPr>
        <a:xfrm>
          <a:off x="2971800" y="5076825"/>
          <a:ext cx="3676650" cy="276225"/>
        </a:xfrm>
        <a:prstGeom prst="wedgeRoundRectCallout">
          <a:avLst>
            <a:gd name="adj1" fmla="val -62043"/>
            <a:gd name="adj2" fmla="val 22920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週</a:t>
          </a:r>
          <a:r>
            <a:rPr kumimoji="1" lang="en-US" altLang="ja-JP" sz="1100"/>
            <a:t>40</a:t>
          </a:r>
          <a:r>
            <a:rPr kumimoji="1" lang="ja-JP" altLang="en-US" sz="1100"/>
            <a:t>時間の場合は暦月あたり下記の時間を記載する。</a:t>
          </a:r>
        </a:p>
      </xdr:txBody>
    </xdr:sp>
    <xdr:clientData/>
  </xdr:twoCellAnchor>
  <xdr:twoCellAnchor>
    <xdr:from>
      <xdr:col>10</xdr:col>
      <xdr:colOff>257175</xdr:colOff>
      <xdr:row>36</xdr:row>
      <xdr:rowOff>171450</xdr:rowOff>
    </xdr:from>
    <xdr:to>
      <xdr:col>18</xdr:col>
      <xdr:colOff>361950</xdr:colOff>
      <xdr:row>42</xdr:row>
      <xdr:rowOff>19051</xdr:rowOff>
    </xdr:to>
    <xdr:sp macro="" textlink="">
      <xdr:nvSpPr>
        <xdr:cNvPr id="4" name="角丸四角形吹き出し 3"/>
        <xdr:cNvSpPr/>
      </xdr:nvSpPr>
      <xdr:spPr>
        <a:xfrm>
          <a:off x="4467225" y="6296025"/>
          <a:ext cx="3305175" cy="1028701"/>
        </a:xfrm>
        <a:prstGeom prst="wedgeRoundRectCallout">
          <a:avLst>
            <a:gd name="adj1" fmla="val 46707"/>
            <a:gd name="adj2" fmla="val -73584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 b="1"/>
            <a:t>勤務時間は、事業所の規定された時間を上限とし、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事業所の〆日（例：</a:t>
          </a:r>
          <a:r>
            <a:rPr kumimoji="1" lang="en-US" altLang="ja-JP" sz="1000" b="1"/>
            <a:t>21</a:t>
          </a:r>
          <a:r>
            <a:rPr kumimoji="1" lang="ja-JP" altLang="en-US" sz="1000" b="1"/>
            <a:t>日～翌月</a:t>
          </a:r>
          <a:r>
            <a:rPr kumimoji="1" lang="en-US" altLang="ja-JP" sz="1000" b="1"/>
            <a:t>20</a:t>
          </a:r>
          <a:r>
            <a:rPr kumimoji="1" lang="ja-JP" altLang="en-US" sz="1000" b="1"/>
            <a:t>日）ではなく、</a:t>
          </a:r>
          <a:endParaRPr kumimoji="1" lang="en-US" altLang="ja-JP" sz="1000" b="1"/>
        </a:p>
        <a:p>
          <a:pPr algn="l"/>
          <a:r>
            <a:rPr kumimoji="1" lang="ja-JP" altLang="en-US" sz="1000" b="1"/>
            <a:t>「暦月での勤務時間」を記入してください。</a:t>
          </a:r>
        </a:p>
      </xdr:txBody>
    </xdr:sp>
    <xdr:clientData/>
  </xdr:twoCellAnchor>
  <xdr:twoCellAnchor>
    <xdr:from>
      <xdr:col>3</xdr:col>
      <xdr:colOff>314325</xdr:colOff>
      <xdr:row>41</xdr:row>
      <xdr:rowOff>85725</xdr:rowOff>
    </xdr:from>
    <xdr:to>
      <xdr:col>9</xdr:col>
      <xdr:colOff>295275</xdr:colOff>
      <xdr:row>46</xdr:row>
      <xdr:rowOff>76200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1724025" y="7219950"/>
          <a:ext cx="2381250" cy="847725"/>
        </a:xfrm>
        <a:prstGeom prst="wedgeEllipseCallout">
          <a:avLst>
            <a:gd name="adj1" fmla="val -69232"/>
            <a:gd name="adj2" fmla="val -4887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施設と短期入所との兼務のみならば、専従扱いとしてください。（Ａ又はＣ）</a:t>
          </a:r>
        </a:p>
      </xdr:txBody>
    </xdr:sp>
    <xdr:clientData/>
  </xdr:twoCellAnchor>
  <xdr:twoCellAnchor>
    <xdr:from>
      <xdr:col>11</xdr:col>
      <xdr:colOff>152400</xdr:colOff>
      <xdr:row>44</xdr:row>
      <xdr:rowOff>28575</xdr:rowOff>
    </xdr:from>
    <xdr:to>
      <xdr:col>16</xdr:col>
      <xdr:colOff>152400</xdr:colOff>
      <xdr:row>49</xdr:row>
      <xdr:rowOff>19050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4762500" y="7677150"/>
          <a:ext cx="2000250" cy="847725"/>
        </a:xfrm>
        <a:prstGeom prst="wedgeEllipseCallout">
          <a:avLst>
            <a:gd name="adj1" fmla="val -72762"/>
            <a:gd name="adj2" fmla="val 3682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月の途中で異動や退職した場合、勤務した時間数を記入。</a:t>
          </a:r>
        </a:p>
      </xdr:txBody>
    </xdr:sp>
    <xdr:clientData/>
  </xdr:twoCellAnchor>
  <xdr:twoCellAnchor>
    <xdr:from>
      <xdr:col>3</xdr:col>
      <xdr:colOff>123825</xdr:colOff>
      <xdr:row>49</xdr:row>
      <xdr:rowOff>123825</xdr:rowOff>
    </xdr:from>
    <xdr:to>
      <xdr:col>9</xdr:col>
      <xdr:colOff>257176</xdr:colOff>
      <xdr:row>56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1533525" y="8629650"/>
          <a:ext cx="2533651" cy="1076325"/>
        </a:xfrm>
        <a:prstGeom prst="wedgeEllipseCallout">
          <a:avLst>
            <a:gd name="adj1" fmla="val -87685"/>
            <a:gd name="adj2" fmla="val -2296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職種は、事務職、調理員、清掃員を含む全職種について書いてください</a:t>
          </a:r>
        </a:p>
      </xdr:txBody>
    </xdr:sp>
    <xdr:clientData/>
  </xdr:twoCellAnchor>
  <xdr:twoCellAnchor>
    <xdr:from>
      <xdr:col>11</xdr:col>
      <xdr:colOff>38100</xdr:colOff>
      <xdr:row>49</xdr:row>
      <xdr:rowOff>114300</xdr:rowOff>
    </xdr:from>
    <xdr:to>
      <xdr:col>18</xdr:col>
      <xdr:colOff>257175</xdr:colOff>
      <xdr:row>56</xdr:row>
      <xdr:rowOff>57150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4648200" y="8620125"/>
          <a:ext cx="3019425" cy="1143000"/>
        </a:xfrm>
        <a:prstGeom prst="wedgeEllipseCallout">
          <a:avLst>
            <a:gd name="adj1" fmla="val -94340"/>
            <a:gd name="adj2" fmla="val 5181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行が不足する場合には、複数頁となっても問題ありませんが、職員数や常勤換算の小計・合計が分かるようにしてください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view="pageBreakPreview" zoomScaleNormal="100" zoomScaleSheetLayoutView="100" workbookViewId="0">
      <selection activeCell="D2" sqref="D2"/>
    </sheetView>
  </sheetViews>
  <sheetFormatPr defaultRowHeight="15.75" customHeight="1"/>
  <cols>
    <col min="1" max="1" width="4" style="17" customWidth="1"/>
    <col min="2" max="2" width="9.25" style="17" customWidth="1"/>
    <col min="3" max="3" width="5.25" style="18" customWidth="1"/>
    <col min="4" max="18" width="5.25" style="16" customWidth="1"/>
    <col min="19" max="19" width="5.375" style="16" customWidth="1"/>
    <col min="20" max="16384" width="9" style="16"/>
  </cols>
  <sheetData>
    <row r="1" spans="1:19" s="37" customFormat="1" ht="15.75" customHeight="1">
      <c r="A1" s="101" t="s">
        <v>171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21" t="s">
        <v>169</v>
      </c>
      <c r="Q1" s="112"/>
      <c r="R1" s="113"/>
      <c r="S1" s="114"/>
    </row>
    <row r="2" spans="1:19" s="4" customFormat="1" ht="20.25" customHeight="1">
      <c r="F2" s="421" t="s">
        <v>193</v>
      </c>
      <c r="N2" s="1"/>
      <c r="O2" s="1"/>
      <c r="P2" s="1"/>
      <c r="Q2" s="1"/>
      <c r="R2" s="1"/>
    </row>
    <row r="3" spans="1:19" s="4" customFormat="1" ht="14.25" customHeight="1">
      <c r="A3" s="108" t="s">
        <v>109</v>
      </c>
      <c r="B3" s="109"/>
      <c r="C3" s="110"/>
      <c r="D3" s="109"/>
      <c r="E3" s="109"/>
      <c r="F3" s="111"/>
      <c r="G3" s="102" t="s">
        <v>100</v>
      </c>
    </row>
    <row r="4" spans="1:19" s="4" customFormat="1" ht="44.25" customHeight="1">
      <c r="A4" s="303" t="s">
        <v>56</v>
      </c>
      <c r="B4" s="304"/>
      <c r="C4" s="79" t="s">
        <v>17</v>
      </c>
      <c r="D4" s="79" t="s">
        <v>19</v>
      </c>
      <c r="E4" s="79" t="s">
        <v>20</v>
      </c>
      <c r="F4" s="79" t="s">
        <v>21</v>
      </c>
      <c r="G4" s="79" t="s">
        <v>22</v>
      </c>
      <c r="H4" s="79" t="s">
        <v>23</v>
      </c>
      <c r="I4" s="79" t="s">
        <v>24</v>
      </c>
      <c r="J4" s="79" t="s">
        <v>25</v>
      </c>
      <c r="K4" s="79" t="s">
        <v>18</v>
      </c>
      <c r="L4" s="79" t="s">
        <v>26</v>
      </c>
      <c r="M4" s="79" t="s">
        <v>27</v>
      </c>
      <c r="N4" s="79" t="s">
        <v>28</v>
      </c>
      <c r="O4" s="288" t="s">
        <v>14</v>
      </c>
      <c r="P4" s="289"/>
      <c r="Q4" s="297" t="s">
        <v>73</v>
      </c>
      <c r="R4" s="298"/>
      <c r="S4" s="299"/>
    </row>
    <row r="5" spans="1:19" s="4" customFormat="1" ht="14.25" customHeight="1">
      <c r="A5" s="307" t="s">
        <v>142</v>
      </c>
      <c r="B5" s="353"/>
      <c r="C5" s="125">
        <v>1517</v>
      </c>
      <c r="D5" s="125">
        <v>1519</v>
      </c>
      <c r="E5" s="125">
        <v>1521</v>
      </c>
      <c r="F5" s="125">
        <v>1512</v>
      </c>
      <c r="G5" s="125">
        <v>1519</v>
      </c>
      <c r="H5" s="125">
        <v>1523</v>
      </c>
      <c r="I5" s="125">
        <v>1529</v>
      </c>
      <c r="J5" s="125">
        <v>1520</v>
      </c>
      <c r="K5" s="125">
        <v>1501</v>
      </c>
      <c r="L5" s="125">
        <v>1519</v>
      </c>
      <c r="M5" s="125">
        <v>1498</v>
      </c>
      <c r="N5" s="125">
        <v>1509</v>
      </c>
      <c r="O5" s="354">
        <f>SUM(C5:N5)</f>
        <v>18187</v>
      </c>
      <c r="P5" s="355"/>
      <c r="Q5" s="356">
        <f>N13</f>
        <v>79.399999999999991</v>
      </c>
      <c r="R5" s="357"/>
      <c r="S5" s="362" t="s">
        <v>10</v>
      </c>
    </row>
    <row r="6" spans="1:19" s="4" customFormat="1" ht="14.25" customHeight="1">
      <c r="A6" s="302" t="s">
        <v>143</v>
      </c>
      <c r="B6" s="365"/>
      <c r="C6" s="203">
        <v>890</v>
      </c>
      <c r="D6" s="203">
        <v>901</v>
      </c>
      <c r="E6" s="203">
        <v>895</v>
      </c>
      <c r="F6" s="203">
        <v>903</v>
      </c>
      <c r="G6" s="203">
        <v>905</v>
      </c>
      <c r="H6" s="203">
        <v>897</v>
      </c>
      <c r="I6" s="203">
        <v>902</v>
      </c>
      <c r="J6" s="203">
        <v>895</v>
      </c>
      <c r="K6" s="203">
        <v>905</v>
      </c>
      <c r="L6" s="203">
        <v>905</v>
      </c>
      <c r="M6" s="203">
        <v>880</v>
      </c>
      <c r="N6" s="203">
        <v>903</v>
      </c>
      <c r="O6" s="346">
        <f>SUM(C6:N6)</f>
        <v>10781</v>
      </c>
      <c r="P6" s="347"/>
      <c r="Q6" s="358"/>
      <c r="R6" s="359"/>
      <c r="S6" s="363"/>
    </row>
    <row r="7" spans="1:19" s="4" customFormat="1" ht="14.25" customHeight="1">
      <c r="A7" s="348" t="s">
        <v>144</v>
      </c>
      <c r="B7" s="349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346">
        <f>SUM(C7:N7)</f>
        <v>0</v>
      </c>
      <c r="P7" s="347"/>
      <c r="Q7" s="358"/>
      <c r="R7" s="359"/>
      <c r="S7" s="363"/>
    </row>
    <row r="8" spans="1:19" s="4" customFormat="1" ht="14.25" customHeight="1">
      <c r="A8" s="348" t="s">
        <v>145</v>
      </c>
      <c r="B8" s="349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350">
        <f>SUM(C8:N8)</f>
        <v>0</v>
      </c>
      <c r="P8" s="351"/>
      <c r="Q8" s="358"/>
      <c r="R8" s="359"/>
      <c r="S8" s="363"/>
    </row>
    <row r="9" spans="1:19" s="4" customFormat="1" ht="14.25" customHeight="1">
      <c r="A9" s="305" t="s">
        <v>14</v>
      </c>
      <c r="B9" s="306"/>
      <c r="C9" s="124">
        <f>SUM(C5:C8)</f>
        <v>2407</v>
      </c>
      <c r="D9" s="124">
        <f>SUM(D5:D8)</f>
        <v>2420</v>
      </c>
      <c r="E9" s="124">
        <f t="shared" ref="E9:N9" si="0">SUM(E5:E8)</f>
        <v>2416</v>
      </c>
      <c r="F9" s="124">
        <f t="shared" si="0"/>
        <v>2415</v>
      </c>
      <c r="G9" s="124">
        <f t="shared" si="0"/>
        <v>2424</v>
      </c>
      <c r="H9" s="124">
        <f t="shared" si="0"/>
        <v>2420</v>
      </c>
      <c r="I9" s="124">
        <f t="shared" si="0"/>
        <v>2431</v>
      </c>
      <c r="J9" s="124">
        <f t="shared" si="0"/>
        <v>2415</v>
      </c>
      <c r="K9" s="124">
        <f t="shared" si="0"/>
        <v>2406</v>
      </c>
      <c r="L9" s="124">
        <f t="shared" si="0"/>
        <v>2424</v>
      </c>
      <c r="M9" s="124">
        <f t="shared" si="0"/>
        <v>2378</v>
      </c>
      <c r="N9" s="124">
        <f t="shared" si="0"/>
        <v>2412</v>
      </c>
      <c r="O9" s="300">
        <f>SUM(O5:O8)</f>
        <v>28968</v>
      </c>
      <c r="P9" s="301"/>
      <c r="Q9" s="360"/>
      <c r="R9" s="361"/>
      <c r="S9" s="364"/>
    </row>
    <row r="10" spans="1:19" s="4" customFormat="1" ht="10.5" customHeight="1">
      <c r="A10" s="26"/>
      <c r="B10" s="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0"/>
      <c r="R10" s="35"/>
    </row>
    <row r="11" spans="1:19" s="4" customFormat="1" ht="14.25" customHeight="1">
      <c r="A11" s="120" t="s">
        <v>40</v>
      </c>
      <c r="B11" s="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0"/>
      <c r="R11" s="35"/>
    </row>
    <row r="12" spans="1:19" s="4" customFormat="1" ht="7.5" customHeight="1">
      <c r="A12" s="26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6"/>
      <c r="P12" s="2"/>
      <c r="Q12" s="30"/>
      <c r="R12" s="31"/>
    </row>
    <row r="13" spans="1:19" s="4" customFormat="1" ht="15" customHeight="1">
      <c r="A13" s="286" t="s">
        <v>53</v>
      </c>
      <c r="B13" s="287"/>
      <c r="C13" s="3"/>
      <c r="D13" s="311" t="s">
        <v>36</v>
      </c>
      <c r="E13" s="312"/>
      <c r="F13" s="313"/>
      <c r="G13" s="314" t="s">
        <v>38</v>
      </c>
      <c r="H13" s="283" t="s">
        <v>37</v>
      </c>
      <c r="I13" s="352"/>
      <c r="J13" s="294" t="s">
        <v>72</v>
      </c>
      <c r="K13" s="290">
        <f>D14/H14</f>
        <v>79.364383561643834</v>
      </c>
      <c r="L13" s="291"/>
      <c r="M13" s="294" t="s">
        <v>39</v>
      </c>
      <c r="N13" s="290">
        <f>ROUNDUP(K13,1)</f>
        <v>79.399999999999991</v>
      </c>
      <c r="O13" s="291"/>
      <c r="P13" s="295" t="s">
        <v>86</v>
      </c>
      <c r="Q13" s="296"/>
      <c r="R13" s="296"/>
      <c r="S13" s="296"/>
    </row>
    <row r="14" spans="1:19" s="4" customFormat="1" ht="15" customHeight="1">
      <c r="A14" s="287"/>
      <c r="B14" s="287"/>
      <c r="C14" s="3"/>
      <c r="D14" s="315">
        <f>O9</f>
        <v>28968</v>
      </c>
      <c r="E14" s="316"/>
      <c r="F14" s="38" t="s">
        <v>10</v>
      </c>
      <c r="G14" s="314"/>
      <c r="H14" s="84">
        <v>365</v>
      </c>
      <c r="I14" s="39" t="s">
        <v>11</v>
      </c>
      <c r="J14" s="317"/>
      <c r="K14" s="292"/>
      <c r="L14" s="293"/>
      <c r="M14" s="294"/>
      <c r="N14" s="292"/>
      <c r="O14" s="293"/>
      <c r="P14" s="295"/>
      <c r="Q14" s="296"/>
      <c r="R14" s="296"/>
      <c r="S14" s="296"/>
    </row>
    <row r="15" spans="1:19" s="4" customFormat="1" ht="5.25" customHeight="1">
      <c r="A15" s="253"/>
      <c r="B15" s="253"/>
      <c r="C15" s="3"/>
      <c r="D15" s="206"/>
      <c r="E15" s="206"/>
      <c r="F15" s="2"/>
      <c r="G15" s="26"/>
      <c r="H15" s="96"/>
      <c r="I15" s="2"/>
      <c r="J15" s="3"/>
      <c r="K15" s="204"/>
      <c r="L15" s="204"/>
      <c r="M15" s="205"/>
      <c r="N15" s="204"/>
      <c r="O15" s="204"/>
      <c r="P15" s="260"/>
      <c r="Q15" s="250"/>
      <c r="R15" s="250"/>
      <c r="S15" s="250"/>
    </row>
    <row r="16" spans="1:19" s="4" customFormat="1" ht="15" customHeight="1">
      <c r="A16" s="332" t="s">
        <v>160</v>
      </c>
      <c r="B16" s="332"/>
      <c r="C16" s="341"/>
      <c r="D16" s="315">
        <f>SUM(O5,O7)</f>
        <v>18187</v>
      </c>
      <c r="E16" s="316"/>
      <c r="F16" s="38" t="s">
        <v>10</v>
      </c>
      <c r="G16" s="252" t="s">
        <v>38</v>
      </c>
      <c r="H16" s="85">
        <f>H14</f>
        <v>365</v>
      </c>
      <c r="I16" s="38" t="s">
        <v>11</v>
      </c>
      <c r="J16" s="248" t="s">
        <v>72</v>
      </c>
      <c r="K16" s="336">
        <f>D16/H16</f>
        <v>49.827397260273976</v>
      </c>
      <c r="L16" s="342"/>
      <c r="M16" s="248" t="s">
        <v>39</v>
      </c>
      <c r="N16" s="336">
        <f>ROUNDUP(K16,1)</f>
        <v>49.9</v>
      </c>
      <c r="O16" s="342"/>
      <c r="P16" s="295"/>
      <c r="Q16" s="296"/>
      <c r="R16" s="296"/>
      <c r="S16" s="296"/>
    </row>
    <row r="17" spans="1:19" s="4" customFormat="1" ht="5.25" customHeight="1">
      <c r="A17" s="253"/>
      <c r="B17" s="253"/>
      <c r="C17" s="3"/>
      <c r="D17" s="206"/>
      <c r="E17" s="206"/>
      <c r="F17" s="2"/>
      <c r="G17" s="26"/>
      <c r="H17" s="96"/>
      <c r="I17" s="2"/>
      <c r="J17" s="3"/>
      <c r="K17" s="204"/>
      <c r="L17" s="204"/>
      <c r="M17" s="205"/>
      <c r="N17" s="204"/>
      <c r="O17" s="204"/>
      <c r="P17" s="260"/>
      <c r="Q17" s="250"/>
      <c r="R17" s="250"/>
      <c r="S17" s="250"/>
    </row>
    <row r="18" spans="1:19" s="4" customFormat="1" ht="15" customHeight="1">
      <c r="A18" s="332" t="s">
        <v>161</v>
      </c>
      <c r="B18" s="332"/>
      <c r="C18" s="341"/>
      <c r="D18" s="315">
        <f>SUM(O6,O8)</f>
        <v>10781</v>
      </c>
      <c r="E18" s="316"/>
      <c r="F18" s="38" t="s">
        <v>10</v>
      </c>
      <c r="G18" s="252" t="s">
        <v>38</v>
      </c>
      <c r="H18" s="85">
        <f>H14</f>
        <v>365</v>
      </c>
      <c r="I18" s="38" t="s">
        <v>11</v>
      </c>
      <c r="J18" s="248" t="s">
        <v>72</v>
      </c>
      <c r="K18" s="336">
        <f>D18/H18</f>
        <v>29.536986301369861</v>
      </c>
      <c r="L18" s="342"/>
      <c r="M18" s="248" t="s">
        <v>39</v>
      </c>
      <c r="N18" s="336">
        <f>ROUNDUP(K18,1)</f>
        <v>29.6</v>
      </c>
      <c r="O18" s="342"/>
      <c r="P18" s="295"/>
      <c r="Q18" s="296"/>
      <c r="R18" s="296"/>
      <c r="S18" s="296"/>
    </row>
    <row r="19" spans="1:19" s="4" customFormat="1" ht="4.5" customHeight="1">
      <c r="A19" s="26"/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6"/>
      <c r="P19" s="2"/>
      <c r="Q19" s="30"/>
      <c r="R19" s="31"/>
    </row>
    <row r="20" spans="1:19" s="4" customFormat="1" ht="17.25" customHeight="1">
      <c r="A20" s="334" t="s">
        <v>146</v>
      </c>
      <c r="B20" s="334"/>
      <c r="C20" s="335"/>
      <c r="D20" s="336">
        <f>N13</f>
        <v>79.399999999999991</v>
      </c>
      <c r="E20" s="313"/>
      <c r="F20" s="252" t="s">
        <v>147</v>
      </c>
      <c r="G20" s="247">
        <v>6</v>
      </c>
      <c r="H20" s="26" t="s">
        <v>72</v>
      </c>
      <c r="I20" s="337">
        <f>D20/G20</f>
        <v>13.233333333333333</v>
      </c>
      <c r="J20" s="338"/>
      <c r="K20" s="295" t="s">
        <v>150</v>
      </c>
      <c r="L20" s="343"/>
      <c r="M20" s="343"/>
      <c r="N20" s="343"/>
      <c r="O20" s="343"/>
      <c r="P20" s="344" t="s">
        <v>157</v>
      </c>
      <c r="Q20" s="345"/>
      <c r="R20" s="3"/>
      <c r="S20" s="3"/>
    </row>
    <row r="21" spans="1:19" s="4" customFormat="1" ht="5.25" customHeight="1">
      <c r="A21" s="251"/>
      <c r="B21" s="3"/>
      <c r="C21" s="3"/>
      <c r="D21" s="1"/>
      <c r="E21" s="86"/>
      <c r="F21" s="26"/>
      <c r="G21" s="119"/>
      <c r="H21" s="1"/>
      <c r="I21" s="1"/>
      <c r="J21" s="1"/>
      <c r="K21" s="1"/>
      <c r="L21" s="212"/>
      <c r="M21" s="213"/>
      <c r="O21" s="212"/>
      <c r="P21" s="209"/>
      <c r="Q21" s="210"/>
      <c r="R21" s="211"/>
      <c r="S21" s="211"/>
    </row>
    <row r="22" spans="1:19" s="4" customFormat="1" ht="17.25" customHeight="1">
      <c r="A22" s="334" t="s">
        <v>148</v>
      </c>
      <c r="B22" s="334"/>
      <c r="C22" s="335"/>
      <c r="D22" s="336">
        <f>N16</f>
        <v>49.9</v>
      </c>
      <c r="E22" s="313"/>
      <c r="F22" s="252" t="s">
        <v>147</v>
      </c>
      <c r="G22" s="208">
        <v>5</v>
      </c>
      <c r="H22" s="26" t="s">
        <v>72</v>
      </c>
      <c r="I22" s="337">
        <f>D22/G22</f>
        <v>9.98</v>
      </c>
      <c r="J22" s="338"/>
      <c r="K22" s="245" t="s">
        <v>158</v>
      </c>
      <c r="L22" s="245"/>
      <c r="M22" s="246"/>
      <c r="O22" s="221"/>
      <c r="P22" s="339">
        <f>ROUNDUP(I20*0.2,0)</f>
        <v>3</v>
      </c>
      <c r="Q22" s="340"/>
      <c r="R22" s="215"/>
      <c r="S22" s="215"/>
    </row>
    <row r="23" spans="1:19" s="4" customFormat="1" ht="17.25" customHeight="1">
      <c r="A23" s="334"/>
      <c r="B23" s="334"/>
      <c r="C23" s="335"/>
      <c r="D23" s="336">
        <f>N18</f>
        <v>29.6</v>
      </c>
      <c r="E23" s="313"/>
      <c r="F23" s="252" t="s">
        <v>147</v>
      </c>
      <c r="G23" s="208">
        <v>6</v>
      </c>
      <c r="H23" s="26" t="s">
        <v>72</v>
      </c>
      <c r="I23" s="337">
        <f>D23/G23</f>
        <v>4.9333333333333336</v>
      </c>
      <c r="J23" s="338"/>
      <c r="K23" s="245" t="s">
        <v>159</v>
      </c>
      <c r="L23" s="245"/>
      <c r="M23" s="246"/>
      <c r="O23" s="221"/>
      <c r="P23" s="237"/>
      <c r="Q23" s="238"/>
      <c r="R23" s="215"/>
      <c r="S23" s="215"/>
    </row>
    <row r="24" spans="1:19" s="4" customFormat="1" ht="5.25" customHeight="1">
      <c r="A24" s="251"/>
      <c r="B24" s="3"/>
      <c r="C24" s="3"/>
      <c r="D24" s="1"/>
      <c r="E24" s="86"/>
      <c r="F24" s="1"/>
      <c r="G24" s="1"/>
      <c r="H24" s="1"/>
      <c r="I24" s="1"/>
      <c r="J24" s="1"/>
      <c r="K24" s="1"/>
      <c r="L24" s="1"/>
      <c r="M24" s="1"/>
      <c r="N24" s="1"/>
      <c r="O24" s="26"/>
      <c r="P24" s="2"/>
      <c r="Q24" s="30"/>
      <c r="R24" s="31"/>
    </row>
    <row r="25" spans="1:19" s="4" customFormat="1" ht="16.5" customHeight="1">
      <c r="A25" s="308" t="s">
        <v>151</v>
      </c>
      <c r="B25" s="309"/>
      <c r="C25" s="309"/>
      <c r="D25" s="328"/>
      <c r="E25" s="127">
        <v>1</v>
      </c>
      <c r="F25" s="38" t="s">
        <v>105</v>
      </c>
      <c r="G25" s="50"/>
      <c r="H25" s="241" t="s">
        <v>106</v>
      </c>
      <c r="I25" s="26"/>
      <c r="J25" s="1"/>
      <c r="K25" s="127">
        <v>3</v>
      </c>
      <c r="L25" s="244" t="s">
        <v>13</v>
      </c>
      <c r="M25" s="38"/>
      <c r="N25" s="329" t="s">
        <v>164</v>
      </c>
      <c r="O25" s="330"/>
      <c r="P25" s="127">
        <v>1</v>
      </c>
      <c r="Q25" s="243" t="s">
        <v>165</v>
      </c>
      <c r="R25" s="256"/>
      <c r="S25" s="259" t="s">
        <v>163</v>
      </c>
    </row>
    <row r="26" spans="1:19" s="4" customFormat="1" ht="16.5" customHeight="1">
      <c r="A26" s="254"/>
      <c r="B26" s="255"/>
      <c r="C26" s="255"/>
      <c r="D26" s="254"/>
      <c r="E26" s="239"/>
      <c r="F26" s="2"/>
      <c r="G26" s="261" t="s">
        <v>166</v>
      </c>
      <c r="H26" s="241" t="s">
        <v>162</v>
      </c>
      <c r="I26" s="26"/>
      <c r="J26" s="1"/>
      <c r="K26" s="127"/>
      <c r="L26" s="244" t="s">
        <v>13</v>
      </c>
      <c r="M26" s="38"/>
      <c r="N26" s="329" t="s">
        <v>164</v>
      </c>
      <c r="O26" s="330"/>
      <c r="P26" s="127">
        <v>4</v>
      </c>
      <c r="Q26" s="243" t="s">
        <v>165</v>
      </c>
      <c r="R26" s="256"/>
      <c r="S26" s="259" t="s">
        <v>163</v>
      </c>
    </row>
    <row r="27" spans="1:19" s="4" customFormat="1" ht="11.25" customHeight="1">
      <c r="A27" s="26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49"/>
      <c r="P27" s="249"/>
      <c r="Q27" s="27"/>
    </row>
    <row r="28" spans="1:19" s="4" customFormat="1" ht="14.25" customHeight="1">
      <c r="A28" s="120" t="s">
        <v>41</v>
      </c>
      <c r="O28" s="318"/>
      <c r="P28" s="318"/>
      <c r="Q28" s="331"/>
      <c r="R28" s="117"/>
      <c r="S28" s="118"/>
    </row>
    <row r="29" spans="1:19" s="4" customFormat="1" ht="5.25" customHeight="1">
      <c r="A29" s="5"/>
      <c r="B29" s="5"/>
    </row>
    <row r="30" spans="1:19" s="4" customFormat="1" ht="16.5" customHeight="1">
      <c r="A30" s="105" t="s">
        <v>42</v>
      </c>
      <c r="B30" s="8"/>
      <c r="E30" s="127">
        <v>40</v>
      </c>
      <c r="F30" s="38" t="s">
        <v>5</v>
      </c>
      <c r="G30" s="102" t="s">
        <v>50</v>
      </c>
    </row>
    <row r="31" spans="1:19" s="4" customFormat="1" ht="9" customHeight="1">
      <c r="A31" s="8"/>
      <c r="B31" s="8"/>
    </row>
    <row r="32" spans="1:19" s="4" customFormat="1" ht="15" customHeight="1">
      <c r="A32" s="332" t="s">
        <v>43</v>
      </c>
      <c r="B32" s="333"/>
      <c r="C32" s="333"/>
      <c r="D32" s="333"/>
      <c r="E32" s="283" t="s">
        <v>44</v>
      </c>
      <c r="F32" s="284"/>
      <c r="G32" s="285"/>
      <c r="H32" s="102"/>
      <c r="I32" s="283" t="s">
        <v>45</v>
      </c>
      <c r="J32" s="284"/>
      <c r="K32" s="285"/>
      <c r="L32" s="102"/>
      <c r="M32" s="283" t="s">
        <v>46</v>
      </c>
      <c r="N32" s="284"/>
      <c r="O32" s="285"/>
      <c r="P32" s="102"/>
      <c r="Q32" s="283" t="s">
        <v>47</v>
      </c>
      <c r="R32" s="284"/>
      <c r="S32" s="285"/>
    </row>
    <row r="33" spans="1:19" s="4" customFormat="1" ht="16.5" customHeight="1">
      <c r="A33" s="333"/>
      <c r="B33" s="333"/>
      <c r="C33" s="333"/>
      <c r="D33" s="333"/>
      <c r="E33" s="281">
        <f>E30*4</f>
        <v>160</v>
      </c>
      <c r="F33" s="282"/>
      <c r="G33" s="123" t="s">
        <v>108</v>
      </c>
      <c r="H33" s="102"/>
      <c r="I33" s="281">
        <f>ROUNDDOWN(E30/7*29,1)</f>
        <v>165.7</v>
      </c>
      <c r="J33" s="282"/>
      <c r="K33" s="123" t="s">
        <v>108</v>
      </c>
      <c r="L33" s="102"/>
      <c r="M33" s="281">
        <f>ROUNDDOWN(E30/7*30,1)</f>
        <v>171.4</v>
      </c>
      <c r="N33" s="282"/>
      <c r="O33" s="123" t="s">
        <v>108</v>
      </c>
      <c r="P33" s="102"/>
      <c r="Q33" s="281">
        <f>ROUNDDOWN(E30/7*31,1)</f>
        <v>177.1</v>
      </c>
      <c r="R33" s="282"/>
      <c r="S33" s="123" t="s">
        <v>108</v>
      </c>
    </row>
    <row r="34" spans="1:19" s="4" customFormat="1" ht="7.5" customHeight="1">
      <c r="A34" s="8"/>
      <c r="B34" s="8"/>
    </row>
    <row r="35" spans="1:19" s="4" customFormat="1" ht="14.25" customHeight="1">
      <c r="A35" s="116" t="s">
        <v>170</v>
      </c>
      <c r="B35" s="106"/>
      <c r="C35" s="106"/>
      <c r="D35" s="107"/>
      <c r="E35" s="107"/>
      <c r="F35" s="107"/>
      <c r="G35" s="107"/>
      <c r="H35" s="107"/>
      <c r="I35" s="107"/>
      <c r="J35" s="107"/>
      <c r="K35" s="107"/>
      <c r="L35" s="115" t="s">
        <v>101</v>
      </c>
      <c r="M35" s="1"/>
      <c r="N35" s="1"/>
      <c r="O35" s="26"/>
      <c r="P35" s="2"/>
      <c r="Q35" s="27"/>
    </row>
    <row r="36" spans="1:19" s="4" customFormat="1" ht="4.5" customHeight="1">
      <c r="A36" s="5"/>
      <c r="B36" s="5"/>
    </row>
    <row r="37" spans="1:19" s="18" customFormat="1" ht="25.5" customHeight="1">
      <c r="A37" s="265" t="s">
        <v>31</v>
      </c>
      <c r="B37" s="310"/>
      <c r="C37" s="40" t="s">
        <v>1</v>
      </c>
      <c r="D37" s="265" t="s">
        <v>48</v>
      </c>
      <c r="E37" s="266"/>
      <c r="F37" s="40" t="s">
        <v>12</v>
      </c>
      <c r="G37" s="40" t="s">
        <v>3</v>
      </c>
      <c r="H37" s="122" t="s">
        <v>17</v>
      </c>
      <c r="I37" s="122" t="s">
        <v>19</v>
      </c>
      <c r="J37" s="122" t="s">
        <v>20</v>
      </c>
      <c r="K37" s="122" t="s">
        <v>21</v>
      </c>
      <c r="L37" s="122" t="s">
        <v>22</v>
      </c>
      <c r="M37" s="122" t="s">
        <v>23</v>
      </c>
      <c r="N37" s="122" t="s">
        <v>24</v>
      </c>
      <c r="O37" s="122" t="s">
        <v>25</v>
      </c>
      <c r="P37" s="122" t="s">
        <v>18</v>
      </c>
      <c r="Q37" s="122" t="s">
        <v>26</v>
      </c>
      <c r="R37" s="122" t="s">
        <v>27</v>
      </c>
      <c r="S37" s="122" t="s">
        <v>28</v>
      </c>
    </row>
    <row r="38" spans="1:19" s="19" customFormat="1" ht="13.5" customHeight="1">
      <c r="A38" s="326" t="s">
        <v>88</v>
      </c>
      <c r="B38" s="327"/>
      <c r="C38" s="128" t="s">
        <v>172</v>
      </c>
      <c r="D38" s="321" t="s">
        <v>174</v>
      </c>
      <c r="E38" s="322"/>
      <c r="F38" s="128" t="s">
        <v>177</v>
      </c>
      <c r="G38" s="128" t="s">
        <v>177</v>
      </c>
      <c r="H38" s="128" t="s">
        <v>179</v>
      </c>
      <c r="I38" s="128" t="s">
        <v>179</v>
      </c>
      <c r="J38" s="128" t="s">
        <v>179</v>
      </c>
      <c r="K38" s="128" t="s">
        <v>179</v>
      </c>
      <c r="L38" s="128" t="s">
        <v>179</v>
      </c>
      <c r="M38" s="128" t="s">
        <v>179</v>
      </c>
      <c r="N38" s="128" t="s">
        <v>179</v>
      </c>
      <c r="O38" s="128" t="s">
        <v>179</v>
      </c>
      <c r="P38" s="128" t="s">
        <v>179</v>
      </c>
      <c r="Q38" s="128" t="s">
        <v>179</v>
      </c>
      <c r="R38" s="128" t="s">
        <v>179</v>
      </c>
      <c r="S38" s="128" t="s">
        <v>179</v>
      </c>
    </row>
    <row r="39" spans="1:19" s="19" customFormat="1" ht="13.5" customHeight="1">
      <c r="A39" s="257" t="s">
        <v>97</v>
      </c>
      <c r="B39" s="258"/>
      <c r="C39" s="128" t="s">
        <v>173</v>
      </c>
      <c r="D39" s="321" t="s">
        <v>175</v>
      </c>
      <c r="E39" s="322"/>
      <c r="F39" s="128" t="s">
        <v>178</v>
      </c>
      <c r="G39" s="128" t="s">
        <v>178</v>
      </c>
      <c r="H39" s="128">
        <v>20</v>
      </c>
      <c r="I39" s="128">
        <v>20</v>
      </c>
      <c r="J39" s="128">
        <v>20</v>
      </c>
      <c r="K39" s="128">
        <v>20</v>
      </c>
      <c r="L39" s="128">
        <v>20</v>
      </c>
      <c r="M39" s="128">
        <v>20</v>
      </c>
      <c r="N39" s="128">
        <v>20</v>
      </c>
      <c r="O39" s="128">
        <v>20</v>
      </c>
      <c r="P39" s="128">
        <v>20</v>
      </c>
      <c r="Q39" s="128">
        <v>20</v>
      </c>
      <c r="R39" s="128">
        <v>20</v>
      </c>
      <c r="S39" s="128">
        <v>20</v>
      </c>
    </row>
    <row r="40" spans="1:19" s="20" customFormat="1" ht="13.5" customHeight="1">
      <c r="A40" s="131" t="s">
        <v>57</v>
      </c>
      <c r="B40" s="132"/>
      <c r="C40" s="128" t="s">
        <v>172</v>
      </c>
      <c r="D40" s="321" t="s">
        <v>176</v>
      </c>
      <c r="E40" s="322"/>
      <c r="F40" s="128" t="s">
        <v>177</v>
      </c>
      <c r="G40" s="128" t="s">
        <v>177</v>
      </c>
      <c r="H40" s="128" t="s">
        <v>179</v>
      </c>
      <c r="I40" s="128" t="s">
        <v>179</v>
      </c>
      <c r="J40" s="128" t="s">
        <v>179</v>
      </c>
      <c r="K40" s="128" t="s">
        <v>179</v>
      </c>
      <c r="L40" s="128" t="s">
        <v>179</v>
      </c>
      <c r="M40" s="128" t="s">
        <v>179</v>
      </c>
      <c r="N40" s="128" t="s">
        <v>179</v>
      </c>
      <c r="O40" s="128" t="s">
        <v>179</v>
      </c>
      <c r="P40" s="128" t="s">
        <v>179</v>
      </c>
      <c r="Q40" s="128" t="s">
        <v>179</v>
      </c>
      <c r="R40" s="128" t="s">
        <v>179</v>
      </c>
      <c r="S40" s="128" t="s">
        <v>179</v>
      </c>
    </row>
    <row r="41" spans="1:19" s="20" customFormat="1" ht="13.5" customHeight="1">
      <c r="A41" s="131" t="s">
        <v>74</v>
      </c>
      <c r="B41" s="133"/>
      <c r="C41" s="128" t="s">
        <v>173</v>
      </c>
      <c r="D41" s="321" t="s">
        <v>180</v>
      </c>
      <c r="E41" s="322"/>
      <c r="F41" s="128" t="s">
        <v>178</v>
      </c>
      <c r="G41" s="128" t="s">
        <v>178</v>
      </c>
      <c r="H41" s="128">
        <v>60</v>
      </c>
      <c r="I41" s="128">
        <v>60</v>
      </c>
      <c r="J41" s="128">
        <v>60</v>
      </c>
      <c r="K41" s="128">
        <v>60</v>
      </c>
      <c r="L41" s="128">
        <v>60</v>
      </c>
      <c r="M41" s="128">
        <v>60</v>
      </c>
      <c r="N41" s="128">
        <v>60</v>
      </c>
      <c r="O41" s="128">
        <v>60</v>
      </c>
      <c r="P41" s="128">
        <v>60</v>
      </c>
      <c r="Q41" s="128">
        <v>60</v>
      </c>
      <c r="R41" s="128">
        <v>60</v>
      </c>
      <c r="S41" s="128">
        <v>60</v>
      </c>
    </row>
    <row r="42" spans="1:19" s="20" customFormat="1" ht="13.5" customHeight="1">
      <c r="A42" s="131" t="s">
        <v>8</v>
      </c>
      <c r="B42" s="132"/>
      <c r="C42" s="128" t="s">
        <v>172</v>
      </c>
      <c r="D42" s="321" t="s">
        <v>181</v>
      </c>
      <c r="E42" s="322"/>
      <c r="F42" s="128" t="s">
        <v>177</v>
      </c>
      <c r="G42" s="128" t="s">
        <v>177</v>
      </c>
      <c r="H42" s="128" t="s">
        <v>179</v>
      </c>
      <c r="I42" s="128" t="s">
        <v>179</v>
      </c>
      <c r="J42" s="128" t="s">
        <v>179</v>
      </c>
      <c r="K42" s="128" t="s">
        <v>179</v>
      </c>
      <c r="L42" s="128" t="s">
        <v>179</v>
      </c>
      <c r="M42" s="128" t="s">
        <v>179</v>
      </c>
      <c r="N42" s="128" t="s">
        <v>179</v>
      </c>
      <c r="O42" s="128" t="s">
        <v>179</v>
      </c>
      <c r="P42" s="128" t="s">
        <v>179</v>
      </c>
      <c r="Q42" s="128" t="s">
        <v>179</v>
      </c>
      <c r="R42" s="128" t="s">
        <v>179</v>
      </c>
      <c r="S42" s="128" t="s">
        <v>179</v>
      </c>
    </row>
    <row r="43" spans="1:19" s="20" customFormat="1" ht="13.5" customHeight="1">
      <c r="A43" s="131" t="s">
        <v>9</v>
      </c>
      <c r="B43" s="132"/>
      <c r="C43" s="128" t="s">
        <v>173</v>
      </c>
      <c r="D43" s="321" t="s">
        <v>183</v>
      </c>
      <c r="E43" s="322"/>
      <c r="F43" s="128" t="s">
        <v>178</v>
      </c>
      <c r="G43" s="128" t="s">
        <v>178</v>
      </c>
      <c r="H43" s="128">
        <v>88</v>
      </c>
      <c r="I43" s="128">
        <v>89</v>
      </c>
      <c r="J43" s="128">
        <v>89</v>
      </c>
      <c r="K43" s="128">
        <v>89</v>
      </c>
      <c r="L43" s="128">
        <v>89</v>
      </c>
      <c r="M43" s="128">
        <v>89</v>
      </c>
      <c r="N43" s="128">
        <v>89</v>
      </c>
      <c r="O43" s="128">
        <v>89</v>
      </c>
      <c r="P43" s="128">
        <v>89</v>
      </c>
      <c r="Q43" s="128">
        <v>89</v>
      </c>
      <c r="R43" s="128">
        <v>89</v>
      </c>
      <c r="S43" s="128">
        <v>89</v>
      </c>
    </row>
    <row r="44" spans="1:19" s="20" customFormat="1" ht="13.5" customHeight="1">
      <c r="A44" s="131"/>
      <c r="B44" s="134" t="s">
        <v>87</v>
      </c>
      <c r="C44" s="128"/>
      <c r="D44" s="321"/>
      <c r="E44" s="322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  <row r="45" spans="1:19" s="20" customFormat="1" ht="13.5" customHeight="1">
      <c r="A45" s="131" t="s">
        <v>77</v>
      </c>
      <c r="B45" s="132"/>
      <c r="C45" s="128" t="s">
        <v>182</v>
      </c>
      <c r="D45" s="321" t="s">
        <v>184</v>
      </c>
      <c r="E45" s="322"/>
      <c r="F45" s="128" t="s">
        <v>177</v>
      </c>
      <c r="G45" s="128" t="s">
        <v>177</v>
      </c>
      <c r="H45" s="128" t="s">
        <v>179</v>
      </c>
      <c r="I45" s="128" t="s">
        <v>179</v>
      </c>
      <c r="J45" s="128" t="s">
        <v>179</v>
      </c>
      <c r="K45" s="128" t="s">
        <v>179</v>
      </c>
      <c r="L45" s="128" t="s">
        <v>179</v>
      </c>
      <c r="M45" s="128" t="s">
        <v>179</v>
      </c>
      <c r="N45" s="128" t="s">
        <v>179</v>
      </c>
      <c r="O45" s="128" t="s">
        <v>179</v>
      </c>
      <c r="P45" s="128" t="s">
        <v>179</v>
      </c>
      <c r="Q45" s="128" t="s">
        <v>179</v>
      </c>
      <c r="R45" s="128" t="s">
        <v>179</v>
      </c>
      <c r="S45" s="128" t="s">
        <v>179</v>
      </c>
    </row>
    <row r="46" spans="1:19" s="20" customFormat="1" ht="13.5" customHeight="1">
      <c r="A46" s="257" t="s">
        <v>89</v>
      </c>
      <c r="B46" s="258"/>
      <c r="C46" s="128" t="s">
        <v>182</v>
      </c>
      <c r="D46" s="321" t="s">
        <v>185</v>
      </c>
      <c r="E46" s="322"/>
      <c r="F46" s="128" t="s">
        <v>177</v>
      </c>
      <c r="G46" s="128" t="s">
        <v>177</v>
      </c>
      <c r="H46" s="128" t="s">
        <v>179</v>
      </c>
      <c r="I46" s="128" t="s">
        <v>179</v>
      </c>
      <c r="J46" s="128" t="s">
        <v>179</v>
      </c>
      <c r="K46" s="128" t="s">
        <v>179</v>
      </c>
      <c r="L46" s="128" t="s">
        <v>179</v>
      </c>
      <c r="M46" s="128" t="s">
        <v>179</v>
      </c>
      <c r="N46" s="128" t="s">
        <v>179</v>
      </c>
      <c r="O46" s="128" t="s">
        <v>179</v>
      </c>
      <c r="P46" s="128" t="s">
        <v>179</v>
      </c>
      <c r="Q46" s="128" t="s">
        <v>179</v>
      </c>
      <c r="R46" s="128" t="s">
        <v>179</v>
      </c>
      <c r="S46" s="128" t="s">
        <v>179</v>
      </c>
    </row>
    <row r="47" spans="1:19" s="20" customFormat="1" ht="13.5" customHeight="1">
      <c r="A47" s="257" t="s">
        <v>90</v>
      </c>
      <c r="B47" s="258"/>
      <c r="C47" s="128" t="s">
        <v>182</v>
      </c>
      <c r="D47" s="321" t="s">
        <v>186</v>
      </c>
      <c r="E47" s="322"/>
      <c r="F47" s="128" t="s">
        <v>177</v>
      </c>
      <c r="G47" s="128" t="s">
        <v>177</v>
      </c>
      <c r="H47" s="128" t="s">
        <v>179</v>
      </c>
      <c r="I47" s="128" t="s">
        <v>179</v>
      </c>
      <c r="J47" s="128" t="s">
        <v>179</v>
      </c>
      <c r="K47" s="128" t="s">
        <v>179</v>
      </c>
      <c r="L47" s="128" t="s">
        <v>179</v>
      </c>
      <c r="M47" s="128" t="s">
        <v>179</v>
      </c>
      <c r="N47" s="128" t="s">
        <v>179</v>
      </c>
      <c r="O47" s="128" t="s">
        <v>179</v>
      </c>
      <c r="P47" s="128" t="s">
        <v>179</v>
      </c>
      <c r="Q47" s="128" t="s">
        <v>179</v>
      </c>
      <c r="R47" s="128" t="s">
        <v>179</v>
      </c>
      <c r="S47" s="128" t="s">
        <v>179</v>
      </c>
    </row>
    <row r="48" spans="1:19" s="20" customFormat="1" ht="13.5" customHeight="1">
      <c r="A48" s="131" t="s">
        <v>6</v>
      </c>
      <c r="B48" s="132"/>
      <c r="C48" s="128" t="s">
        <v>172</v>
      </c>
      <c r="D48" s="321" t="s">
        <v>98</v>
      </c>
      <c r="E48" s="322"/>
      <c r="F48" s="128" t="s">
        <v>177</v>
      </c>
      <c r="G48" s="128" t="s">
        <v>177</v>
      </c>
      <c r="H48" s="128" t="s">
        <v>179</v>
      </c>
      <c r="I48" s="128" t="s">
        <v>179</v>
      </c>
      <c r="J48" s="128" t="s">
        <v>179</v>
      </c>
      <c r="K48" s="128" t="s">
        <v>179</v>
      </c>
      <c r="L48" s="128" t="s">
        <v>179</v>
      </c>
      <c r="M48" s="128" t="s">
        <v>179</v>
      </c>
      <c r="N48" s="128" t="s">
        <v>179</v>
      </c>
      <c r="O48" s="128" t="s">
        <v>179</v>
      </c>
      <c r="P48" s="128" t="s">
        <v>179</v>
      </c>
      <c r="Q48" s="128" t="s">
        <v>179</v>
      </c>
      <c r="R48" s="128" t="s">
        <v>179</v>
      </c>
      <c r="S48" s="128" t="s">
        <v>179</v>
      </c>
    </row>
    <row r="49" spans="1:19" s="20" customFormat="1" ht="13.5" customHeight="1">
      <c r="A49" s="131" t="s">
        <v>7</v>
      </c>
      <c r="B49" s="132"/>
      <c r="C49" s="128" t="s">
        <v>172</v>
      </c>
      <c r="D49" s="321" t="s">
        <v>99</v>
      </c>
      <c r="E49" s="322"/>
      <c r="F49" s="128" t="s">
        <v>177</v>
      </c>
      <c r="G49" s="128" t="s">
        <v>177</v>
      </c>
      <c r="H49" s="128" t="s">
        <v>179</v>
      </c>
      <c r="I49" s="128">
        <v>48</v>
      </c>
      <c r="J49" s="135" t="s">
        <v>187</v>
      </c>
      <c r="K49" s="128"/>
      <c r="L49" s="128"/>
      <c r="M49" s="128"/>
      <c r="N49" s="128"/>
      <c r="O49" s="128"/>
      <c r="P49" s="128"/>
      <c r="Q49" s="128"/>
      <c r="R49" s="128"/>
      <c r="S49" s="128"/>
    </row>
    <row r="50" spans="1:19" s="20" customFormat="1" ht="13.5" customHeight="1">
      <c r="A50" s="131"/>
      <c r="B50" s="134" t="s">
        <v>87</v>
      </c>
      <c r="C50" s="128"/>
      <c r="D50" s="321"/>
      <c r="E50" s="322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</row>
    <row r="51" spans="1:19" s="20" customFormat="1" ht="13.5" customHeight="1">
      <c r="A51" s="131" t="s">
        <v>94</v>
      </c>
      <c r="B51" s="132"/>
      <c r="C51" s="128" t="s">
        <v>172</v>
      </c>
      <c r="D51" s="321" t="s">
        <v>188</v>
      </c>
      <c r="E51" s="322"/>
      <c r="F51" s="128" t="s">
        <v>177</v>
      </c>
      <c r="G51" s="128" t="s">
        <v>177</v>
      </c>
      <c r="H51" s="128" t="s">
        <v>179</v>
      </c>
      <c r="I51" s="128" t="s">
        <v>179</v>
      </c>
      <c r="J51" s="128" t="s">
        <v>179</v>
      </c>
      <c r="K51" s="128" t="s">
        <v>179</v>
      </c>
      <c r="L51" s="128" t="s">
        <v>179</v>
      </c>
      <c r="M51" s="128" t="s">
        <v>179</v>
      </c>
      <c r="N51" s="128" t="s">
        <v>179</v>
      </c>
      <c r="O51" s="128" t="s">
        <v>179</v>
      </c>
      <c r="P51" s="128" t="s">
        <v>179</v>
      </c>
      <c r="Q51" s="128" t="s">
        <v>179</v>
      </c>
      <c r="R51" s="128" t="s">
        <v>179</v>
      </c>
      <c r="S51" s="128" t="s">
        <v>179</v>
      </c>
    </row>
    <row r="52" spans="1:19" s="20" customFormat="1" ht="13.5" customHeight="1">
      <c r="A52" s="131" t="s">
        <v>91</v>
      </c>
      <c r="B52" s="132"/>
      <c r="C52" s="128" t="s">
        <v>172</v>
      </c>
      <c r="D52" s="321" t="s">
        <v>189</v>
      </c>
      <c r="E52" s="322"/>
      <c r="F52" s="128" t="s">
        <v>177</v>
      </c>
      <c r="G52" s="128" t="s">
        <v>177</v>
      </c>
      <c r="H52" s="128" t="s">
        <v>179</v>
      </c>
      <c r="I52" s="128" t="s">
        <v>179</v>
      </c>
      <c r="J52" s="128" t="s">
        <v>179</v>
      </c>
      <c r="K52" s="128" t="s">
        <v>179</v>
      </c>
      <c r="L52" s="128" t="s">
        <v>179</v>
      </c>
      <c r="M52" s="128" t="s">
        <v>179</v>
      </c>
      <c r="N52" s="128" t="s">
        <v>179</v>
      </c>
      <c r="O52" s="128" t="s">
        <v>179</v>
      </c>
      <c r="P52" s="128" t="s">
        <v>179</v>
      </c>
      <c r="Q52" s="128" t="s">
        <v>179</v>
      </c>
      <c r="R52" s="128" t="s">
        <v>179</v>
      </c>
      <c r="S52" s="128" t="s">
        <v>179</v>
      </c>
    </row>
    <row r="53" spans="1:19" s="20" customFormat="1" ht="13.5" customHeight="1">
      <c r="A53" s="131" t="s">
        <v>92</v>
      </c>
      <c r="B53" s="132"/>
      <c r="C53" s="128" t="s">
        <v>172</v>
      </c>
      <c r="D53" s="321" t="s">
        <v>190</v>
      </c>
      <c r="E53" s="322"/>
      <c r="F53" s="128" t="s">
        <v>177</v>
      </c>
      <c r="G53" s="128" t="s">
        <v>177</v>
      </c>
      <c r="H53" s="128" t="s">
        <v>179</v>
      </c>
      <c r="I53" s="128" t="s">
        <v>179</v>
      </c>
      <c r="J53" s="128" t="s">
        <v>179</v>
      </c>
      <c r="K53" s="128" t="s">
        <v>179</v>
      </c>
      <c r="L53" s="128" t="s">
        <v>179</v>
      </c>
      <c r="M53" s="128" t="s">
        <v>179</v>
      </c>
      <c r="N53" s="128" t="s">
        <v>179</v>
      </c>
      <c r="O53" s="128" t="s">
        <v>179</v>
      </c>
      <c r="P53" s="128" t="s">
        <v>179</v>
      </c>
      <c r="Q53" s="128" t="s">
        <v>179</v>
      </c>
      <c r="R53" s="128" t="s">
        <v>179</v>
      </c>
      <c r="S53" s="128" t="s">
        <v>179</v>
      </c>
    </row>
    <row r="54" spans="1:19" s="20" customFormat="1" ht="13.5" customHeight="1">
      <c r="A54" s="131" t="s">
        <v>93</v>
      </c>
      <c r="B54" s="132"/>
      <c r="C54" s="128" t="s">
        <v>172</v>
      </c>
      <c r="D54" s="321" t="s">
        <v>191</v>
      </c>
      <c r="E54" s="322"/>
      <c r="F54" s="128" t="s">
        <v>177</v>
      </c>
      <c r="G54" s="128" t="s">
        <v>177</v>
      </c>
      <c r="H54" s="128" t="s">
        <v>179</v>
      </c>
      <c r="I54" s="128" t="s">
        <v>179</v>
      </c>
      <c r="J54" s="128" t="s">
        <v>179</v>
      </c>
      <c r="K54" s="128" t="s">
        <v>179</v>
      </c>
      <c r="L54" s="128" t="s">
        <v>179</v>
      </c>
      <c r="M54" s="128" t="s">
        <v>179</v>
      </c>
      <c r="N54" s="128" t="s">
        <v>179</v>
      </c>
      <c r="O54" s="128" t="s">
        <v>179</v>
      </c>
      <c r="P54" s="128" t="s">
        <v>179</v>
      </c>
      <c r="Q54" s="128" t="s">
        <v>179</v>
      </c>
      <c r="R54" s="128" t="s">
        <v>179</v>
      </c>
      <c r="S54" s="128" t="s">
        <v>179</v>
      </c>
    </row>
    <row r="55" spans="1:19" s="20" customFormat="1" ht="13.5" customHeight="1">
      <c r="A55" s="131" t="s">
        <v>96</v>
      </c>
      <c r="B55" s="132"/>
      <c r="C55" s="128" t="s">
        <v>172</v>
      </c>
      <c r="D55" s="321" t="s">
        <v>192</v>
      </c>
      <c r="E55" s="322"/>
      <c r="F55" s="128" t="s">
        <v>177</v>
      </c>
      <c r="G55" s="128" t="s">
        <v>177</v>
      </c>
      <c r="H55" s="128" t="s">
        <v>179</v>
      </c>
      <c r="I55" s="128" t="s">
        <v>179</v>
      </c>
      <c r="J55" s="128" t="s">
        <v>179</v>
      </c>
      <c r="K55" s="128" t="s">
        <v>179</v>
      </c>
      <c r="L55" s="128" t="s">
        <v>179</v>
      </c>
      <c r="M55" s="128" t="s">
        <v>179</v>
      </c>
      <c r="N55" s="128" t="s">
        <v>179</v>
      </c>
      <c r="O55" s="128" t="s">
        <v>179</v>
      </c>
      <c r="P55" s="128" t="s">
        <v>179</v>
      </c>
      <c r="Q55" s="128" t="s">
        <v>179</v>
      </c>
      <c r="R55" s="128" t="s">
        <v>179</v>
      </c>
      <c r="S55" s="128" t="s">
        <v>179</v>
      </c>
    </row>
    <row r="56" spans="1:19" s="20" customFormat="1" ht="13.5" customHeight="1">
      <c r="A56" s="131"/>
      <c r="B56" s="132"/>
      <c r="C56" s="128"/>
      <c r="D56" s="321"/>
      <c r="E56" s="322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s="20" customFormat="1" ht="13.5" customHeight="1" thickBot="1">
      <c r="A57" s="323"/>
      <c r="B57" s="324"/>
      <c r="C57" s="325"/>
      <c r="D57" s="267"/>
      <c r="E57" s="268"/>
      <c r="F57" s="42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1:19" s="20" customFormat="1" ht="13.5" customHeight="1" thickTop="1">
      <c r="A58" s="273" t="s">
        <v>2</v>
      </c>
      <c r="B58" s="275" t="s">
        <v>4</v>
      </c>
      <c r="C58" s="275"/>
      <c r="D58" s="275"/>
      <c r="E58" s="275"/>
      <c r="F58" s="275"/>
      <c r="G58" s="276"/>
      <c r="H58" s="136">
        <v>14</v>
      </c>
      <c r="I58" s="136">
        <v>14</v>
      </c>
      <c r="J58" s="136">
        <v>15</v>
      </c>
      <c r="K58" s="136">
        <v>15</v>
      </c>
      <c r="L58" s="136">
        <v>15</v>
      </c>
      <c r="M58" s="136">
        <v>15</v>
      </c>
      <c r="N58" s="136">
        <v>15</v>
      </c>
      <c r="O58" s="136">
        <v>15</v>
      </c>
      <c r="P58" s="136">
        <v>15</v>
      </c>
      <c r="Q58" s="136">
        <v>15</v>
      </c>
      <c r="R58" s="136">
        <v>15</v>
      </c>
      <c r="S58" s="137">
        <v>15</v>
      </c>
    </row>
    <row r="59" spans="1:19" s="20" customFormat="1" ht="13.5" customHeight="1">
      <c r="A59" s="274"/>
      <c r="B59" s="277" t="s">
        <v>103</v>
      </c>
      <c r="C59" s="277"/>
      <c r="D59" s="277"/>
      <c r="E59" s="277"/>
      <c r="F59" s="277"/>
      <c r="G59" s="278"/>
      <c r="H59" s="128">
        <v>88</v>
      </c>
      <c r="I59" s="128">
        <v>89</v>
      </c>
      <c r="J59" s="128">
        <v>89</v>
      </c>
      <c r="K59" s="128">
        <v>89</v>
      </c>
      <c r="L59" s="128">
        <v>89</v>
      </c>
      <c r="M59" s="128">
        <v>89</v>
      </c>
      <c r="N59" s="128">
        <v>89</v>
      </c>
      <c r="O59" s="128">
        <v>89</v>
      </c>
      <c r="P59" s="128">
        <v>89</v>
      </c>
      <c r="Q59" s="128">
        <v>89</v>
      </c>
      <c r="R59" s="128">
        <v>89</v>
      </c>
      <c r="S59" s="128">
        <v>89</v>
      </c>
    </row>
    <row r="60" spans="1:19" s="20" customFormat="1" ht="13.5" customHeight="1">
      <c r="A60" s="274"/>
      <c r="B60" s="279" t="s">
        <v>102</v>
      </c>
      <c r="C60" s="279"/>
      <c r="D60" s="279"/>
      <c r="E60" s="279"/>
      <c r="F60" s="279"/>
      <c r="G60" s="280"/>
      <c r="H60" s="87">
        <f>ROUNDDOWN(H59/H66,1)</f>
        <v>0.5</v>
      </c>
      <c r="I60" s="87">
        <f t="shared" ref="I60:S60" si="1">ROUNDDOWN(I59/I66,1)</f>
        <v>0.5</v>
      </c>
      <c r="J60" s="87">
        <f t="shared" si="1"/>
        <v>0.5</v>
      </c>
      <c r="K60" s="87">
        <f t="shared" si="1"/>
        <v>0.5</v>
      </c>
      <c r="L60" s="87">
        <f t="shared" si="1"/>
        <v>0.5</v>
      </c>
      <c r="M60" s="87">
        <f t="shared" si="1"/>
        <v>0.5</v>
      </c>
      <c r="N60" s="87">
        <f t="shared" si="1"/>
        <v>0.5</v>
      </c>
      <c r="O60" s="87">
        <f t="shared" si="1"/>
        <v>0.5</v>
      </c>
      <c r="P60" s="87">
        <f t="shared" si="1"/>
        <v>0.5</v>
      </c>
      <c r="Q60" s="87">
        <f t="shared" si="1"/>
        <v>0.5</v>
      </c>
      <c r="R60" s="87">
        <f t="shared" si="1"/>
        <v>0.5</v>
      </c>
      <c r="S60" s="89">
        <f t="shared" si="1"/>
        <v>0.5</v>
      </c>
    </row>
    <row r="61" spans="1:19" s="20" customFormat="1" ht="13.5" customHeight="1" thickBot="1">
      <c r="A61" s="269" t="s">
        <v>104</v>
      </c>
      <c r="B61" s="270"/>
      <c r="C61" s="270"/>
      <c r="D61" s="271" t="s">
        <v>54</v>
      </c>
      <c r="E61" s="271"/>
      <c r="F61" s="271"/>
      <c r="G61" s="272"/>
      <c r="H61" s="88">
        <f>H58+H60</f>
        <v>14.5</v>
      </c>
      <c r="I61" s="88">
        <f>I58+I60</f>
        <v>14.5</v>
      </c>
      <c r="J61" s="88">
        <f t="shared" ref="J61:S61" si="2">J58+J60</f>
        <v>15.5</v>
      </c>
      <c r="K61" s="88">
        <f t="shared" si="2"/>
        <v>15.5</v>
      </c>
      <c r="L61" s="88">
        <f t="shared" si="2"/>
        <v>15.5</v>
      </c>
      <c r="M61" s="88">
        <f t="shared" si="2"/>
        <v>15.5</v>
      </c>
      <c r="N61" s="88">
        <f t="shared" si="2"/>
        <v>15.5</v>
      </c>
      <c r="O61" s="88">
        <f t="shared" si="2"/>
        <v>15.5</v>
      </c>
      <c r="P61" s="88">
        <f t="shared" si="2"/>
        <v>15.5</v>
      </c>
      <c r="Q61" s="88">
        <f t="shared" si="2"/>
        <v>15.5</v>
      </c>
      <c r="R61" s="88">
        <f t="shared" si="2"/>
        <v>15.5</v>
      </c>
      <c r="S61" s="90">
        <f t="shared" si="2"/>
        <v>15.5</v>
      </c>
    </row>
    <row r="62" spans="1:19" s="20" customFormat="1" ht="13.5" customHeight="1" thickTop="1">
      <c r="A62" s="319" t="s">
        <v>152</v>
      </c>
      <c r="B62" s="275" t="s">
        <v>153</v>
      </c>
      <c r="C62" s="275"/>
      <c r="D62" s="275"/>
      <c r="E62" s="275"/>
      <c r="F62" s="275"/>
      <c r="G62" s="276"/>
      <c r="H62" s="136">
        <v>22</v>
      </c>
      <c r="I62" s="136">
        <v>21</v>
      </c>
      <c r="J62" s="136">
        <v>21</v>
      </c>
      <c r="K62" s="136">
        <v>21</v>
      </c>
      <c r="L62" s="136">
        <v>21</v>
      </c>
      <c r="M62" s="136">
        <v>21</v>
      </c>
      <c r="N62" s="136">
        <v>21</v>
      </c>
      <c r="O62" s="136">
        <v>21</v>
      </c>
      <c r="P62" s="136">
        <v>21</v>
      </c>
      <c r="Q62" s="136">
        <v>21</v>
      </c>
      <c r="R62" s="136">
        <v>21</v>
      </c>
      <c r="S62" s="137">
        <v>21</v>
      </c>
    </row>
    <row r="63" spans="1:19" s="20" customFormat="1" ht="13.5" customHeight="1">
      <c r="A63" s="320"/>
      <c r="B63" s="277" t="s">
        <v>154</v>
      </c>
      <c r="C63" s="277"/>
      <c r="D63" s="277"/>
      <c r="E63" s="277"/>
      <c r="F63" s="277"/>
      <c r="G63" s="278"/>
      <c r="H63" s="139">
        <v>408</v>
      </c>
      <c r="I63" s="139">
        <v>514</v>
      </c>
      <c r="J63" s="139">
        <v>466</v>
      </c>
      <c r="K63" s="139">
        <v>466</v>
      </c>
      <c r="L63" s="139">
        <v>466</v>
      </c>
      <c r="M63" s="139">
        <v>466</v>
      </c>
      <c r="N63" s="139">
        <v>466</v>
      </c>
      <c r="O63" s="139">
        <v>466</v>
      </c>
      <c r="P63" s="139">
        <v>466</v>
      </c>
      <c r="Q63" s="139">
        <v>466</v>
      </c>
      <c r="R63" s="139">
        <v>466</v>
      </c>
      <c r="S63" s="140">
        <v>466</v>
      </c>
    </row>
    <row r="64" spans="1:19" s="20" customFormat="1" ht="13.5" customHeight="1">
      <c r="A64" s="320"/>
      <c r="B64" s="277" t="s">
        <v>155</v>
      </c>
      <c r="C64" s="277"/>
      <c r="D64" s="277"/>
      <c r="E64" s="277"/>
      <c r="F64" s="277"/>
      <c r="G64" s="278"/>
      <c r="H64" s="91">
        <f>ROUNDDOWN(H63/H66,1)</f>
        <v>2.2999999999999998</v>
      </c>
      <c r="I64" s="91">
        <f>ROUNDDOWN(I63/I66,1)</f>
        <v>2.9</v>
      </c>
      <c r="J64" s="91">
        <f t="shared" ref="J64:S64" si="3">ROUNDDOWN(J63/J66,1)</f>
        <v>2.7</v>
      </c>
      <c r="K64" s="91">
        <f t="shared" si="3"/>
        <v>2.6</v>
      </c>
      <c r="L64" s="91">
        <f t="shared" si="3"/>
        <v>2.6</v>
      </c>
      <c r="M64" s="91">
        <f t="shared" si="3"/>
        <v>2.7</v>
      </c>
      <c r="N64" s="91">
        <f t="shared" si="3"/>
        <v>2.6</v>
      </c>
      <c r="O64" s="91">
        <f t="shared" si="3"/>
        <v>2.7</v>
      </c>
      <c r="P64" s="91">
        <f t="shared" si="3"/>
        <v>2.6</v>
      </c>
      <c r="Q64" s="91">
        <f t="shared" si="3"/>
        <v>2.6</v>
      </c>
      <c r="R64" s="91">
        <f t="shared" si="3"/>
        <v>2.9</v>
      </c>
      <c r="S64" s="93">
        <f t="shared" si="3"/>
        <v>2.6</v>
      </c>
    </row>
    <row r="65" spans="1:19" s="20" customFormat="1" ht="13.5" customHeight="1" thickBot="1">
      <c r="A65" s="269" t="s">
        <v>156</v>
      </c>
      <c r="B65" s="270"/>
      <c r="C65" s="270"/>
      <c r="D65" s="271" t="s">
        <v>55</v>
      </c>
      <c r="E65" s="271"/>
      <c r="F65" s="271"/>
      <c r="G65" s="272"/>
      <c r="H65" s="92">
        <f>H62+H64</f>
        <v>24.3</v>
      </c>
      <c r="I65" s="92">
        <f>I62+I64</f>
        <v>23.9</v>
      </c>
      <c r="J65" s="92">
        <f t="shared" ref="J65:S65" si="4">J62+J64</f>
        <v>23.7</v>
      </c>
      <c r="K65" s="92">
        <f t="shared" si="4"/>
        <v>23.6</v>
      </c>
      <c r="L65" s="92">
        <f t="shared" si="4"/>
        <v>23.6</v>
      </c>
      <c r="M65" s="92">
        <f t="shared" si="4"/>
        <v>23.7</v>
      </c>
      <c r="N65" s="92">
        <f t="shared" si="4"/>
        <v>23.6</v>
      </c>
      <c r="O65" s="92">
        <f t="shared" si="4"/>
        <v>23.7</v>
      </c>
      <c r="P65" s="92">
        <f t="shared" si="4"/>
        <v>23.6</v>
      </c>
      <c r="Q65" s="92">
        <f t="shared" si="4"/>
        <v>23.6</v>
      </c>
      <c r="R65" s="92">
        <f t="shared" si="4"/>
        <v>23.9</v>
      </c>
      <c r="S65" s="94">
        <f t="shared" si="4"/>
        <v>23.6</v>
      </c>
    </row>
    <row r="66" spans="1:19" s="20" customFormat="1" ht="13.5" customHeight="1" thickTop="1">
      <c r="A66" s="45" t="s">
        <v>35</v>
      </c>
      <c r="B66" s="46"/>
      <c r="C66" s="46"/>
      <c r="D66" s="47"/>
      <c r="E66" s="47"/>
      <c r="F66" s="48"/>
      <c r="G66" s="44"/>
      <c r="H66" s="49">
        <f>M33</f>
        <v>171.4</v>
      </c>
      <c r="I66" s="49">
        <f>Q33</f>
        <v>177.1</v>
      </c>
      <c r="J66" s="49">
        <f>M33</f>
        <v>171.4</v>
      </c>
      <c r="K66" s="49">
        <f>Q33</f>
        <v>177.1</v>
      </c>
      <c r="L66" s="49">
        <f>Q33</f>
        <v>177.1</v>
      </c>
      <c r="M66" s="49">
        <f>M33</f>
        <v>171.4</v>
      </c>
      <c r="N66" s="49">
        <f>Q33</f>
        <v>177.1</v>
      </c>
      <c r="O66" s="49">
        <f>M33</f>
        <v>171.4</v>
      </c>
      <c r="P66" s="49">
        <f>Q33</f>
        <v>177.1</v>
      </c>
      <c r="Q66" s="49">
        <f>Q33</f>
        <v>177.1</v>
      </c>
      <c r="R66" s="49">
        <f>E33</f>
        <v>160</v>
      </c>
      <c r="S66" s="49">
        <f>Q33</f>
        <v>177.1</v>
      </c>
    </row>
    <row r="67" spans="1:19" s="20" customFormat="1" ht="12" customHeight="1">
      <c r="A67" s="21"/>
      <c r="B67" s="22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9" s="20" customFormat="1" ht="15.75" customHeight="1">
      <c r="A68" s="41" t="s">
        <v>0</v>
      </c>
      <c r="B68" s="24"/>
      <c r="C68" s="19"/>
    </row>
    <row r="69" spans="1:19" s="20" customFormat="1" ht="15.75" customHeight="1">
      <c r="A69" s="24"/>
      <c r="B69" s="24"/>
      <c r="C69" s="19"/>
    </row>
    <row r="70" spans="1:19" s="20" customFormat="1" ht="15.75" customHeight="1">
      <c r="A70" s="24"/>
      <c r="B70" s="24"/>
      <c r="C70" s="19"/>
      <c r="I70" s="25"/>
    </row>
    <row r="71" spans="1:19" s="20" customFormat="1" ht="15.75" customHeight="1">
      <c r="A71" s="24"/>
      <c r="B71" s="24"/>
      <c r="C71" s="19"/>
    </row>
    <row r="72" spans="1:19" s="20" customFormat="1" ht="15.75" customHeight="1">
      <c r="A72" s="24"/>
      <c r="B72" s="24">
        <v>4</v>
      </c>
      <c r="C72" s="19"/>
    </row>
    <row r="73" spans="1:19" s="20" customFormat="1" ht="15.75" customHeight="1">
      <c r="A73" s="24"/>
      <c r="B73" s="24">
        <v>5</v>
      </c>
      <c r="C73" s="19"/>
    </row>
    <row r="74" spans="1:19" s="20" customFormat="1" ht="15.75" customHeight="1">
      <c r="A74" s="24"/>
      <c r="B74" s="24">
        <v>6</v>
      </c>
      <c r="C74" s="19"/>
    </row>
    <row r="75" spans="1:19" s="20" customFormat="1" ht="15.75" customHeight="1">
      <c r="A75" s="24"/>
      <c r="B75" s="24"/>
      <c r="C75" s="19"/>
    </row>
    <row r="76" spans="1:19" s="20" customFormat="1" ht="15.75" customHeight="1">
      <c r="A76" s="24"/>
      <c r="B76" s="24"/>
      <c r="C76" s="19"/>
    </row>
    <row r="77" spans="1:19" s="20" customFormat="1" ht="15.75" customHeight="1">
      <c r="A77" s="24"/>
      <c r="B77" s="24"/>
      <c r="C77" s="19"/>
    </row>
    <row r="78" spans="1:19" s="20" customFormat="1" ht="15.75" customHeight="1">
      <c r="A78" s="24"/>
      <c r="B78" s="24"/>
      <c r="C78" s="19"/>
    </row>
    <row r="79" spans="1:19" s="20" customFormat="1" ht="15.75" customHeight="1">
      <c r="A79" s="24"/>
      <c r="B79" s="24"/>
      <c r="C79" s="19"/>
    </row>
    <row r="80" spans="1:19" s="20" customFormat="1" ht="15.75" customHeight="1">
      <c r="A80" s="24"/>
      <c r="B80" s="24"/>
      <c r="C80" s="19"/>
    </row>
    <row r="81" spans="1:3" s="20" customFormat="1" ht="15.75" customHeight="1">
      <c r="A81" s="24"/>
      <c r="B81" s="24"/>
      <c r="C81" s="19"/>
    </row>
    <row r="82" spans="1:3" s="20" customFormat="1" ht="15.75" customHeight="1">
      <c r="A82" s="24"/>
      <c r="B82" s="24"/>
      <c r="C82" s="19"/>
    </row>
    <row r="83" spans="1:3" s="20" customFormat="1" ht="15.75" customHeight="1">
      <c r="A83" s="24"/>
      <c r="B83" s="24"/>
      <c r="C83" s="19"/>
    </row>
    <row r="84" spans="1:3" s="20" customFormat="1" ht="15.75" customHeight="1">
      <c r="A84" s="24"/>
      <c r="B84" s="24"/>
      <c r="C84" s="19"/>
    </row>
    <row r="85" spans="1:3" s="20" customFormat="1" ht="15.75" customHeight="1">
      <c r="A85" s="24"/>
      <c r="B85" s="24"/>
      <c r="C85" s="19"/>
    </row>
    <row r="86" spans="1:3" s="20" customFormat="1" ht="15.75" customHeight="1">
      <c r="A86" s="24"/>
      <c r="B86" s="24"/>
      <c r="C86" s="19"/>
    </row>
    <row r="87" spans="1:3" s="20" customFormat="1" ht="15.75" customHeight="1">
      <c r="A87" s="24"/>
      <c r="B87" s="24"/>
      <c r="C87" s="19"/>
    </row>
    <row r="88" spans="1:3" s="20" customFormat="1" ht="15.75" customHeight="1">
      <c r="A88" s="24"/>
      <c r="B88" s="24"/>
      <c r="C88" s="19"/>
    </row>
    <row r="89" spans="1:3" s="20" customFormat="1" ht="15.75" customHeight="1">
      <c r="A89" s="24"/>
      <c r="B89" s="24"/>
      <c r="C89" s="19"/>
    </row>
    <row r="90" spans="1:3" s="20" customFormat="1" ht="15.75" customHeight="1">
      <c r="A90" s="24"/>
      <c r="B90" s="24"/>
      <c r="C90" s="19"/>
    </row>
    <row r="91" spans="1:3" s="20" customFormat="1" ht="15.75" customHeight="1">
      <c r="A91" s="24"/>
      <c r="B91" s="24"/>
      <c r="C91" s="19"/>
    </row>
    <row r="92" spans="1:3" s="20" customFormat="1" ht="15.75" customHeight="1">
      <c r="A92" s="24"/>
      <c r="B92" s="24"/>
      <c r="C92" s="19"/>
    </row>
    <row r="93" spans="1:3" s="20" customFormat="1" ht="15.75" customHeight="1">
      <c r="A93" s="24"/>
      <c r="B93" s="24"/>
      <c r="C93" s="19"/>
    </row>
    <row r="94" spans="1:3" s="20" customFormat="1" ht="15.75" customHeight="1">
      <c r="A94" s="24"/>
      <c r="B94" s="24"/>
      <c r="C94" s="19"/>
    </row>
    <row r="95" spans="1:3" s="20" customFormat="1" ht="15.75" customHeight="1">
      <c r="A95" s="24"/>
      <c r="B95" s="24"/>
      <c r="C95" s="19"/>
    </row>
    <row r="96" spans="1:3" s="20" customFormat="1" ht="15.75" customHeight="1">
      <c r="A96" s="24"/>
      <c r="B96" s="24"/>
      <c r="C96" s="19"/>
    </row>
    <row r="97" spans="1:3" s="20" customFormat="1" ht="15.75" customHeight="1">
      <c r="A97" s="24"/>
      <c r="B97" s="24"/>
      <c r="C97" s="19"/>
    </row>
    <row r="98" spans="1:3" s="20" customFormat="1" ht="15.75" customHeight="1">
      <c r="A98" s="24"/>
      <c r="B98" s="24"/>
      <c r="C98" s="19"/>
    </row>
    <row r="99" spans="1:3" s="20" customFormat="1" ht="15.75" customHeight="1">
      <c r="A99" s="24"/>
      <c r="B99" s="24"/>
      <c r="C99" s="19"/>
    </row>
    <row r="100" spans="1:3" s="20" customFormat="1" ht="15.75" customHeight="1">
      <c r="A100" s="24"/>
      <c r="B100" s="24"/>
      <c r="C100" s="19"/>
    </row>
    <row r="101" spans="1:3" s="20" customFormat="1" ht="15.75" customHeight="1">
      <c r="A101" s="24"/>
      <c r="B101" s="24"/>
      <c r="C101" s="19"/>
    </row>
    <row r="102" spans="1:3" s="20" customFormat="1" ht="15.75" customHeight="1">
      <c r="A102" s="24"/>
      <c r="B102" s="24"/>
      <c r="C102" s="19"/>
    </row>
    <row r="103" spans="1:3" s="20" customFormat="1" ht="15.75" customHeight="1">
      <c r="A103" s="24"/>
      <c r="B103" s="24"/>
      <c r="C103" s="19"/>
    </row>
    <row r="104" spans="1:3" s="20" customFormat="1" ht="15.75" customHeight="1">
      <c r="A104" s="24"/>
      <c r="B104" s="24"/>
      <c r="C104" s="19"/>
    </row>
    <row r="105" spans="1:3" s="20" customFormat="1" ht="15.75" customHeight="1">
      <c r="A105" s="24"/>
      <c r="B105" s="24"/>
      <c r="C105" s="19"/>
    </row>
    <row r="106" spans="1:3" s="20" customFormat="1" ht="15.75" customHeight="1">
      <c r="A106" s="24"/>
      <c r="B106" s="24"/>
      <c r="C106" s="19"/>
    </row>
    <row r="107" spans="1:3" s="20" customFormat="1" ht="15.75" customHeight="1">
      <c r="A107" s="24"/>
      <c r="B107" s="24"/>
      <c r="C107" s="19"/>
    </row>
    <row r="108" spans="1:3" s="20" customFormat="1" ht="15.75" customHeight="1">
      <c r="A108" s="24"/>
      <c r="B108" s="24"/>
      <c r="C108" s="19"/>
    </row>
    <row r="109" spans="1:3" s="20" customFormat="1" ht="15.75" customHeight="1">
      <c r="A109" s="24"/>
      <c r="B109" s="24"/>
      <c r="C109" s="19"/>
    </row>
    <row r="110" spans="1:3" s="20" customFormat="1" ht="15.75" customHeight="1">
      <c r="A110" s="24"/>
      <c r="B110" s="24"/>
      <c r="C110" s="19"/>
    </row>
    <row r="111" spans="1:3" s="20" customFormat="1" ht="15.75" customHeight="1">
      <c r="A111" s="24"/>
      <c r="B111" s="24"/>
      <c r="C111" s="19"/>
    </row>
    <row r="112" spans="1:3" s="20" customFormat="1" ht="15.75" customHeight="1">
      <c r="A112" s="24"/>
      <c r="B112" s="24"/>
      <c r="C112" s="19"/>
    </row>
    <row r="113" spans="1:3" s="20" customFormat="1" ht="15.75" customHeight="1">
      <c r="A113" s="24"/>
      <c r="B113" s="24"/>
      <c r="C113" s="19"/>
    </row>
    <row r="114" spans="1:3" s="20" customFormat="1" ht="15.75" customHeight="1">
      <c r="A114" s="24"/>
      <c r="B114" s="24"/>
      <c r="C114" s="19"/>
    </row>
    <row r="115" spans="1:3" s="20" customFormat="1" ht="15.75" customHeight="1">
      <c r="A115" s="24"/>
      <c r="B115" s="24"/>
      <c r="C115" s="19"/>
    </row>
    <row r="116" spans="1:3" s="20" customFormat="1" ht="15.75" customHeight="1">
      <c r="A116" s="24"/>
      <c r="B116" s="24"/>
      <c r="C116" s="19"/>
    </row>
    <row r="117" spans="1:3" s="20" customFormat="1" ht="15.75" customHeight="1">
      <c r="A117" s="24"/>
      <c r="B117" s="24"/>
      <c r="C117" s="19"/>
    </row>
    <row r="118" spans="1:3" s="20" customFormat="1" ht="15.75" customHeight="1">
      <c r="A118" s="24"/>
      <c r="B118" s="24"/>
      <c r="C118" s="19"/>
    </row>
    <row r="119" spans="1:3" s="20" customFormat="1" ht="15.75" customHeight="1">
      <c r="A119" s="24"/>
      <c r="B119" s="24"/>
      <c r="C119" s="19"/>
    </row>
    <row r="120" spans="1:3" s="20" customFormat="1" ht="15.75" customHeight="1">
      <c r="A120" s="24"/>
      <c r="B120" s="24"/>
      <c r="C120" s="19"/>
    </row>
    <row r="121" spans="1:3" s="20" customFormat="1" ht="15.75" customHeight="1">
      <c r="A121" s="24"/>
      <c r="B121" s="24"/>
      <c r="C121" s="19"/>
    </row>
  </sheetData>
  <mergeCells count="93">
    <mergeCell ref="A61:G61"/>
    <mergeCell ref="A62:A64"/>
    <mergeCell ref="B62:G62"/>
    <mergeCell ref="B63:G63"/>
    <mergeCell ref="B64:G64"/>
    <mergeCell ref="A65:G65"/>
    <mergeCell ref="D56:E56"/>
    <mergeCell ref="A57:C57"/>
    <mergeCell ref="D57:E57"/>
    <mergeCell ref="A58:A60"/>
    <mergeCell ref="B58:G58"/>
    <mergeCell ref="B59:G59"/>
    <mergeCell ref="B60:G60"/>
    <mergeCell ref="D51:E51"/>
    <mergeCell ref="D52:E52"/>
    <mergeCell ref="D53:E53"/>
    <mergeCell ref="D54:E54"/>
    <mergeCell ref="D55:E55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I33:J33"/>
    <mergeCell ref="M33:N33"/>
    <mergeCell ref="Q33:R33"/>
    <mergeCell ref="A37:B37"/>
    <mergeCell ref="D37:E37"/>
    <mergeCell ref="A38:B38"/>
    <mergeCell ref="D38:E38"/>
    <mergeCell ref="A25:D25"/>
    <mergeCell ref="N25:O25"/>
    <mergeCell ref="N26:O26"/>
    <mergeCell ref="O28:Q28"/>
    <mergeCell ref="A32:D33"/>
    <mergeCell ref="E32:G32"/>
    <mergeCell ref="I32:K32"/>
    <mergeCell ref="M32:O32"/>
    <mergeCell ref="Q32:S32"/>
    <mergeCell ref="E33:F33"/>
    <mergeCell ref="A22:C23"/>
    <mergeCell ref="D22:E22"/>
    <mergeCell ref="I22:J22"/>
    <mergeCell ref="P22:Q22"/>
    <mergeCell ref="D23:E23"/>
    <mergeCell ref="I23:J23"/>
    <mergeCell ref="A18:C18"/>
    <mergeCell ref="D18:E18"/>
    <mergeCell ref="K18:L18"/>
    <mergeCell ref="N18:O18"/>
    <mergeCell ref="P18:S18"/>
    <mergeCell ref="A20:C20"/>
    <mergeCell ref="D20:E20"/>
    <mergeCell ref="I20:J20"/>
    <mergeCell ref="K20:O20"/>
    <mergeCell ref="P20:Q20"/>
    <mergeCell ref="K13:L14"/>
    <mergeCell ref="M13:M14"/>
    <mergeCell ref="N13:O14"/>
    <mergeCell ref="P13:S14"/>
    <mergeCell ref="D14:E14"/>
    <mergeCell ref="A16:C16"/>
    <mergeCell ref="D16:E16"/>
    <mergeCell ref="K16:L16"/>
    <mergeCell ref="N16:O16"/>
    <mergeCell ref="P16:S16"/>
    <mergeCell ref="O7:P7"/>
    <mergeCell ref="A8:B8"/>
    <mergeCell ref="O8:P8"/>
    <mergeCell ref="A9:B9"/>
    <mergeCell ref="O9:P9"/>
    <mergeCell ref="A13:B14"/>
    <mergeCell ref="D13:F13"/>
    <mergeCell ref="G13:G14"/>
    <mergeCell ref="H13:I13"/>
    <mergeCell ref="J13:J14"/>
    <mergeCell ref="A4:B4"/>
    <mergeCell ref="O4:P4"/>
    <mergeCell ref="Q4:S4"/>
    <mergeCell ref="A5:B5"/>
    <mergeCell ref="O5:P5"/>
    <mergeCell ref="Q5:R9"/>
    <mergeCell ref="S5:S9"/>
    <mergeCell ref="A6:B6"/>
    <mergeCell ref="O6:P6"/>
    <mergeCell ref="A7:B7"/>
  </mergeCells>
  <phoneticPr fontId="2"/>
  <dataValidations count="1">
    <dataValidation type="list" allowBlank="1" showInputMessage="1" showErrorMessage="1" sqref="G22:G23">
      <formula1>$B$72:$B$74</formula1>
    </dataValidation>
  </dataValidations>
  <pageMargins left="0.41" right="0.32" top="0.56000000000000005" bottom="0.2" header="0.78" footer="0.11811023622047245"/>
  <pageSetup paperSize="9" scale="94" orientation="portrait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122"/>
  <sheetViews>
    <sheetView view="pageBreakPreview" zoomScaleNormal="100" zoomScaleSheetLayoutView="100" workbookViewId="0">
      <selection activeCell="Q3" sqref="Q3"/>
    </sheetView>
  </sheetViews>
  <sheetFormatPr defaultRowHeight="15.75" customHeight="1"/>
  <cols>
    <col min="1" max="1" width="4" style="17" customWidth="1"/>
    <col min="2" max="2" width="9.25" style="17" customWidth="1"/>
    <col min="3" max="3" width="5.25" style="18" customWidth="1"/>
    <col min="4" max="18" width="5.25" style="16" customWidth="1"/>
    <col min="19" max="19" width="5.375" style="16" customWidth="1"/>
    <col min="20" max="16384" width="9" style="16"/>
  </cols>
  <sheetData>
    <row r="1" spans="1:19" s="37" customFormat="1" ht="15.75" customHeight="1">
      <c r="A1" s="101" t="s">
        <v>171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21" t="s">
        <v>169</v>
      </c>
      <c r="Q1" s="112"/>
      <c r="R1" s="113"/>
      <c r="S1" s="114"/>
    </row>
    <row r="2" spans="1:19" s="4" customFormat="1" ht="9" customHeight="1">
      <c r="N2" s="1"/>
      <c r="O2" s="1"/>
      <c r="P2" s="1"/>
      <c r="Q2" s="1"/>
      <c r="R2" s="1"/>
    </row>
    <row r="3" spans="1:19" s="4" customFormat="1" ht="14.25" customHeight="1">
      <c r="A3" s="108" t="s">
        <v>109</v>
      </c>
      <c r="B3" s="109"/>
      <c r="C3" s="110"/>
      <c r="D3" s="109"/>
      <c r="E3" s="109"/>
      <c r="F3" s="111"/>
      <c r="G3" s="102" t="s">
        <v>100</v>
      </c>
    </row>
    <row r="4" spans="1:19" s="4" customFormat="1" ht="44.25" customHeight="1">
      <c r="A4" s="303" t="s">
        <v>56</v>
      </c>
      <c r="B4" s="304"/>
      <c r="C4" s="79" t="s">
        <v>17</v>
      </c>
      <c r="D4" s="79" t="s">
        <v>19</v>
      </c>
      <c r="E4" s="79" t="s">
        <v>20</v>
      </c>
      <c r="F4" s="79" t="s">
        <v>21</v>
      </c>
      <c r="G4" s="79" t="s">
        <v>22</v>
      </c>
      <c r="H4" s="79" t="s">
        <v>23</v>
      </c>
      <c r="I4" s="79" t="s">
        <v>24</v>
      </c>
      <c r="J4" s="79" t="s">
        <v>25</v>
      </c>
      <c r="K4" s="79" t="s">
        <v>18</v>
      </c>
      <c r="L4" s="79" t="s">
        <v>26</v>
      </c>
      <c r="M4" s="79" t="s">
        <v>27</v>
      </c>
      <c r="N4" s="79" t="s">
        <v>28</v>
      </c>
      <c r="O4" s="288" t="s">
        <v>14</v>
      </c>
      <c r="P4" s="289"/>
      <c r="Q4" s="297" t="s">
        <v>73</v>
      </c>
      <c r="R4" s="298"/>
      <c r="S4" s="299"/>
    </row>
    <row r="5" spans="1:19" s="4" customFormat="1" ht="14.25" customHeight="1">
      <c r="A5" s="307" t="s">
        <v>142</v>
      </c>
      <c r="B5" s="353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354">
        <f>SUM(C5:N5)</f>
        <v>0</v>
      </c>
      <c r="P5" s="355"/>
      <c r="Q5" s="356">
        <f>N13</f>
        <v>0</v>
      </c>
      <c r="R5" s="357"/>
      <c r="S5" s="362" t="s">
        <v>10</v>
      </c>
    </row>
    <row r="6" spans="1:19" s="4" customFormat="1" ht="14.25" customHeight="1">
      <c r="A6" s="302" t="s">
        <v>143</v>
      </c>
      <c r="B6" s="365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346">
        <f>SUM(C6:N6)</f>
        <v>0</v>
      </c>
      <c r="P6" s="347"/>
      <c r="Q6" s="358"/>
      <c r="R6" s="359"/>
      <c r="S6" s="363"/>
    </row>
    <row r="7" spans="1:19" s="4" customFormat="1" ht="14.25" customHeight="1">
      <c r="A7" s="348" t="s">
        <v>144</v>
      </c>
      <c r="B7" s="349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346">
        <f>SUM(C7:N7)</f>
        <v>0</v>
      </c>
      <c r="P7" s="347"/>
      <c r="Q7" s="358"/>
      <c r="R7" s="359"/>
      <c r="S7" s="363"/>
    </row>
    <row r="8" spans="1:19" s="4" customFormat="1" ht="14.25" customHeight="1">
      <c r="A8" s="348" t="s">
        <v>145</v>
      </c>
      <c r="B8" s="349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350">
        <f>SUM(C8:N8)</f>
        <v>0</v>
      </c>
      <c r="P8" s="351"/>
      <c r="Q8" s="358"/>
      <c r="R8" s="359"/>
      <c r="S8" s="363"/>
    </row>
    <row r="9" spans="1:19" s="4" customFormat="1" ht="14.25" customHeight="1">
      <c r="A9" s="305" t="s">
        <v>14</v>
      </c>
      <c r="B9" s="306"/>
      <c r="C9" s="124">
        <f>SUM(C5:C8)</f>
        <v>0</v>
      </c>
      <c r="D9" s="124">
        <f>SUM(D5:D8)</f>
        <v>0</v>
      </c>
      <c r="E9" s="124">
        <f t="shared" ref="E9:N9" si="0">SUM(E5:E8)</f>
        <v>0</v>
      </c>
      <c r="F9" s="124">
        <f t="shared" si="0"/>
        <v>0</v>
      </c>
      <c r="G9" s="124">
        <f t="shared" si="0"/>
        <v>0</v>
      </c>
      <c r="H9" s="124">
        <f t="shared" si="0"/>
        <v>0</v>
      </c>
      <c r="I9" s="124">
        <f t="shared" si="0"/>
        <v>0</v>
      </c>
      <c r="J9" s="124">
        <f t="shared" si="0"/>
        <v>0</v>
      </c>
      <c r="K9" s="124">
        <f t="shared" si="0"/>
        <v>0</v>
      </c>
      <c r="L9" s="124">
        <f t="shared" si="0"/>
        <v>0</v>
      </c>
      <c r="M9" s="124">
        <f t="shared" si="0"/>
        <v>0</v>
      </c>
      <c r="N9" s="124">
        <f t="shared" si="0"/>
        <v>0</v>
      </c>
      <c r="O9" s="300">
        <f>SUM(O5:O8)</f>
        <v>0</v>
      </c>
      <c r="P9" s="301"/>
      <c r="Q9" s="360"/>
      <c r="R9" s="361"/>
      <c r="S9" s="364"/>
    </row>
    <row r="10" spans="1:19" s="4" customFormat="1" ht="10.5" customHeight="1">
      <c r="A10" s="26"/>
      <c r="B10" s="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0"/>
      <c r="R10" s="35"/>
    </row>
    <row r="11" spans="1:19" s="4" customFormat="1" ht="14.25" customHeight="1">
      <c r="A11" s="120" t="s">
        <v>40</v>
      </c>
      <c r="B11" s="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0"/>
      <c r="R11" s="35"/>
    </row>
    <row r="12" spans="1:19" s="4" customFormat="1" ht="7.5" customHeight="1">
      <c r="A12" s="26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6"/>
      <c r="P12" s="2"/>
      <c r="Q12" s="30"/>
      <c r="R12" s="31"/>
    </row>
    <row r="13" spans="1:19" s="4" customFormat="1" ht="15" customHeight="1">
      <c r="A13" s="286" t="s">
        <v>53</v>
      </c>
      <c r="B13" s="287"/>
      <c r="C13" s="3"/>
      <c r="D13" s="311" t="s">
        <v>36</v>
      </c>
      <c r="E13" s="312"/>
      <c r="F13" s="313"/>
      <c r="G13" s="314" t="s">
        <v>38</v>
      </c>
      <c r="H13" s="283" t="s">
        <v>37</v>
      </c>
      <c r="I13" s="352"/>
      <c r="J13" s="294" t="s">
        <v>72</v>
      </c>
      <c r="K13" s="290">
        <f>D14/H14</f>
        <v>0</v>
      </c>
      <c r="L13" s="291"/>
      <c r="M13" s="294" t="s">
        <v>39</v>
      </c>
      <c r="N13" s="290">
        <f>ROUNDUP(K13,1)</f>
        <v>0</v>
      </c>
      <c r="O13" s="291"/>
      <c r="P13" s="295" t="s">
        <v>86</v>
      </c>
      <c r="Q13" s="296"/>
      <c r="R13" s="296"/>
      <c r="S13" s="296"/>
    </row>
    <row r="14" spans="1:19" s="4" customFormat="1" ht="15" customHeight="1">
      <c r="A14" s="287"/>
      <c r="B14" s="287"/>
      <c r="C14" s="3"/>
      <c r="D14" s="315">
        <f>O9</f>
        <v>0</v>
      </c>
      <c r="E14" s="316"/>
      <c r="F14" s="38" t="s">
        <v>10</v>
      </c>
      <c r="G14" s="314"/>
      <c r="H14" s="84">
        <v>365</v>
      </c>
      <c r="I14" s="39" t="s">
        <v>11</v>
      </c>
      <c r="J14" s="317"/>
      <c r="K14" s="292"/>
      <c r="L14" s="293"/>
      <c r="M14" s="294"/>
      <c r="N14" s="292"/>
      <c r="O14" s="293"/>
      <c r="P14" s="295"/>
      <c r="Q14" s="296"/>
      <c r="R14" s="296"/>
      <c r="S14" s="296"/>
    </row>
    <row r="15" spans="1:19" s="4" customFormat="1" ht="5.25" customHeight="1">
      <c r="A15" s="222"/>
      <c r="B15" s="222"/>
      <c r="C15" s="3"/>
      <c r="D15" s="206"/>
      <c r="E15" s="206"/>
      <c r="F15" s="2"/>
      <c r="G15" s="26"/>
      <c r="H15" s="96"/>
      <c r="I15" s="2"/>
      <c r="J15" s="3"/>
      <c r="K15" s="204"/>
      <c r="L15" s="204"/>
      <c r="M15" s="205"/>
      <c r="N15" s="204"/>
      <c r="O15" s="204"/>
      <c r="P15" s="233"/>
      <c r="Q15" s="225"/>
      <c r="R15" s="225"/>
      <c r="S15" s="225"/>
    </row>
    <row r="16" spans="1:19" s="4" customFormat="1" ht="15" customHeight="1">
      <c r="A16" s="332" t="s">
        <v>160</v>
      </c>
      <c r="B16" s="332"/>
      <c r="C16" s="341"/>
      <c r="D16" s="315">
        <f>SUM(O5,O7)</f>
        <v>0</v>
      </c>
      <c r="E16" s="316"/>
      <c r="F16" s="38" t="s">
        <v>10</v>
      </c>
      <c r="G16" s="229" t="s">
        <v>38</v>
      </c>
      <c r="H16" s="85">
        <f>H14</f>
        <v>365</v>
      </c>
      <c r="I16" s="38" t="s">
        <v>11</v>
      </c>
      <c r="J16" s="224" t="s">
        <v>72</v>
      </c>
      <c r="K16" s="336">
        <f>D16/H16</f>
        <v>0</v>
      </c>
      <c r="L16" s="342"/>
      <c r="M16" s="224" t="s">
        <v>39</v>
      </c>
      <c r="N16" s="336">
        <f>ROUNDUP(K16,1)</f>
        <v>0</v>
      </c>
      <c r="O16" s="342"/>
      <c r="P16" s="295"/>
      <c r="Q16" s="296"/>
      <c r="R16" s="296"/>
      <c r="S16" s="296"/>
    </row>
    <row r="17" spans="1:19" s="4" customFormat="1" ht="5.25" customHeight="1">
      <c r="A17" s="222"/>
      <c r="B17" s="222"/>
      <c r="C17" s="3"/>
      <c r="D17" s="206"/>
      <c r="E17" s="206"/>
      <c r="F17" s="2"/>
      <c r="G17" s="26"/>
      <c r="H17" s="96"/>
      <c r="I17" s="2"/>
      <c r="J17" s="3"/>
      <c r="K17" s="204"/>
      <c r="L17" s="204"/>
      <c r="M17" s="205"/>
      <c r="N17" s="204"/>
      <c r="O17" s="204"/>
      <c r="P17" s="233"/>
      <c r="Q17" s="225"/>
      <c r="R17" s="225"/>
      <c r="S17" s="225"/>
    </row>
    <row r="18" spans="1:19" s="4" customFormat="1" ht="15" customHeight="1">
      <c r="A18" s="332" t="s">
        <v>161</v>
      </c>
      <c r="B18" s="332"/>
      <c r="C18" s="341"/>
      <c r="D18" s="315">
        <f>SUM(O6,O8)</f>
        <v>0</v>
      </c>
      <c r="E18" s="316"/>
      <c r="F18" s="38" t="s">
        <v>10</v>
      </c>
      <c r="G18" s="229" t="s">
        <v>38</v>
      </c>
      <c r="H18" s="85">
        <f>H14</f>
        <v>365</v>
      </c>
      <c r="I18" s="38" t="s">
        <v>11</v>
      </c>
      <c r="J18" s="224" t="s">
        <v>72</v>
      </c>
      <c r="K18" s="336">
        <f>D18/H18</f>
        <v>0</v>
      </c>
      <c r="L18" s="342"/>
      <c r="M18" s="224" t="s">
        <v>39</v>
      </c>
      <c r="N18" s="336">
        <f>ROUNDUP(K18,1)</f>
        <v>0</v>
      </c>
      <c r="O18" s="342"/>
      <c r="P18" s="295"/>
      <c r="Q18" s="296"/>
      <c r="R18" s="296"/>
      <c r="S18" s="296"/>
    </row>
    <row r="19" spans="1:19" s="4" customFormat="1" ht="4.5" customHeight="1">
      <c r="A19" s="26"/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6"/>
      <c r="P19" s="2"/>
      <c r="Q19" s="30"/>
      <c r="R19" s="31"/>
    </row>
    <row r="20" spans="1:19" s="4" customFormat="1" ht="17.25" customHeight="1">
      <c r="A20" s="334" t="s">
        <v>146</v>
      </c>
      <c r="B20" s="334"/>
      <c r="C20" s="335"/>
      <c r="D20" s="336">
        <f>N13</f>
        <v>0</v>
      </c>
      <c r="E20" s="313"/>
      <c r="F20" s="229" t="s">
        <v>147</v>
      </c>
      <c r="G20" s="247">
        <v>6</v>
      </c>
      <c r="H20" s="26" t="s">
        <v>72</v>
      </c>
      <c r="I20" s="337">
        <f>D20/G20</f>
        <v>0</v>
      </c>
      <c r="J20" s="338"/>
      <c r="K20" s="295" t="s">
        <v>150</v>
      </c>
      <c r="L20" s="343"/>
      <c r="M20" s="343"/>
      <c r="N20" s="343"/>
      <c r="O20" s="343"/>
      <c r="P20" s="344" t="s">
        <v>157</v>
      </c>
      <c r="Q20" s="345"/>
      <c r="R20" s="3"/>
      <c r="S20" s="3"/>
    </row>
    <row r="21" spans="1:19" s="4" customFormat="1" ht="5.25" customHeight="1">
      <c r="A21" s="228"/>
      <c r="B21" s="3"/>
      <c r="C21" s="3"/>
      <c r="D21" s="1"/>
      <c r="E21" s="86"/>
      <c r="F21" s="26"/>
      <c r="G21" s="119"/>
      <c r="H21" s="1"/>
      <c r="I21" s="1"/>
      <c r="J21" s="1"/>
      <c r="K21" s="1"/>
      <c r="L21" s="212"/>
      <c r="M21" s="213"/>
      <c r="O21" s="212"/>
      <c r="P21" s="209"/>
      <c r="Q21" s="210"/>
      <c r="R21" s="211"/>
      <c r="S21" s="211"/>
    </row>
    <row r="22" spans="1:19" s="4" customFormat="1" ht="17.25" customHeight="1">
      <c r="A22" s="334" t="s">
        <v>148</v>
      </c>
      <c r="B22" s="334"/>
      <c r="C22" s="335"/>
      <c r="D22" s="336">
        <f>N16</f>
        <v>0</v>
      </c>
      <c r="E22" s="313"/>
      <c r="F22" s="229" t="s">
        <v>147</v>
      </c>
      <c r="G22" s="208"/>
      <c r="H22" s="26" t="s">
        <v>72</v>
      </c>
      <c r="I22" s="337" t="e">
        <f>D22/G22</f>
        <v>#DIV/0!</v>
      </c>
      <c r="J22" s="338"/>
      <c r="K22" s="245" t="s">
        <v>158</v>
      </c>
      <c r="L22" s="245"/>
      <c r="M22" s="246"/>
      <c r="O22" s="221"/>
      <c r="P22" s="339">
        <f>ROUNDUP(I20*0.2,0)</f>
        <v>0</v>
      </c>
      <c r="Q22" s="340"/>
      <c r="R22" s="215"/>
      <c r="S22" s="215"/>
    </row>
    <row r="23" spans="1:19" s="4" customFormat="1" ht="17.25" customHeight="1">
      <c r="A23" s="334"/>
      <c r="B23" s="334"/>
      <c r="C23" s="335"/>
      <c r="D23" s="336">
        <f>N18</f>
        <v>0</v>
      </c>
      <c r="E23" s="313"/>
      <c r="F23" s="229" t="s">
        <v>147</v>
      </c>
      <c r="G23" s="208"/>
      <c r="H23" s="26" t="s">
        <v>72</v>
      </c>
      <c r="I23" s="337" t="e">
        <f>D23/G23</f>
        <v>#DIV/0!</v>
      </c>
      <c r="J23" s="338"/>
      <c r="K23" s="245" t="s">
        <v>159</v>
      </c>
      <c r="L23" s="245"/>
      <c r="M23" s="246"/>
      <c r="O23" s="221"/>
      <c r="P23" s="237"/>
      <c r="Q23" s="238"/>
      <c r="R23" s="215"/>
      <c r="S23" s="215"/>
    </row>
    <row r="24" spans="1:19" s="4" customFormat="1" ht="5.25" customHeight="1">
      <c r="A24" s="228"/>
      <c r="B24" s="3"/>
      <c r="C24" s="3"/>
      <c r="D24" s="1"/>
      <c r="E24" s="86"/>
      <c r="F24" s="1"/>
      <c r="G24" s="1"/>
      <c r="H24" s="1"/>
      <c r="I24" s="1"/>
      <c r="J24" s="1"/>
      <c r="K24" s="1"/>
      <c r="L24" s="1"/>
      <c r="M24" s="1"/>
      <c r="N24" s="1"/>
      <c r="O24" s="26"/>
      <c r="P24" s="2"/>
      <c r="Q24" s="30"/>
      <c r="R24" s="31"/>
    </row>
    <row r="25" spans="1:19" s="4" customFormat="1" ht="16.5" customHeight="1">
      <c r="A25" s="308" t="s">
        <v>151</v>
      </c>
      <c r="B25" s="309"/>
      <c r="C25" s="309"/>
      <c r="D25" s="328"/>
      <c r="E25" s="127"/>
      <c r="F25" s="38" t="s">
        <v>105</v>
      </c>
      <c r="G25" s="50"/>
      <c r="H25" s="241" t="s">
        <v>106</v>
      </c>
      <c r="I25" s="26"/>
      <c r="J25" s="1"/>
      <c r="K25" s="127"/>
      <c r="L25" s="244" t="s">
        <v>13</v>
      </c>
      <c r="M25" s="38"/>
      <c r="N25" s="329" t="s">
        <v>164</v>
      </c>
      <c r="O25" s="330"/>
      <c r="P25" s="127"/>
      <c r="Q25" s="243" t="s">
        <v>165</v>
      </c>
      <c r="R25" s="223"/>
      <c r="S25" s="242" t="s">
        <v>163</v>
      </c>
    </row>
    <row r="26" spans="1:19" s="4" customFormat="1" ht="16.5" customHeight="1">
      <c r="A26" s="226"/>
      <c r="B26" s="227"/>
      <c r="C26" s="227"/>
      <c r="D26" s="226"/>
      <c r="E26" s="239"/>
      <c r="F26" s="2"/>
      <c r="G26" s="261" t="s">
        <v>166</v>
      </c>
      <c r="H26" s="241" t="s">
        <v>162</v>
      </c>
      <c r="I26" s="26"/>
      <c r="J26" s="1"/>
      <c r="K26" s="127"/>
      <c r="L26" s="244" t="s">
        <v>13</v>
      </c>
      <c r="M26" s="38"/>
      <c r="N26" s="329" t="s">
        <v>164</v>
      </c>
      <c r="O26" s="330"/>
      <c r="P26" s="127"/>
      <c r="Q26" s="243" t="s">
        <v>165</v>
      </c>
      <c r="R26" s="223"/>
      <c r="S26" s="242" t="s">
        <v>163</v>
      </c>
    </row>
    <row r="27" spans="1:19" s="4" customFormat="1" ht="11.25" customHeight="1">
      <c r="A27" s="26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30"/>
      <c r="P27" s="230"/>
      <c r="Q27" s="27"/>
    </row>
    <row r="28" spans="1:19" s="4" customFormat="1" ht="14.25" customHeight="1">
      <c r="A28" s="120" t="s">
        <v>41</v>
      </c>
      <c r="O28" s="318"/>
      <c r="P28" s="318"/>
      <c r="Q28" s="331"/>
      <c r="R28" s="117"/>
      <c r="S28" s="118"/>
    </row>
    <row r="29" spans="1:19" s="4" customFormat="1" ht="5.25" customHeight="1">
      <c r="A29" s="5"/>
      <c r="B29" s="5"/>
    </row>
    <row r="30" spans="1:19" s="4" customFormat="1" ht="16.5" customHeight="1">
      <c r="A30" s="105" t="s">
        <v>42</v>
      </c>
      <c r="B30" s="8"/>
      <c r="E30" s="127"/>
      <c r="F30" s="38" t="s">
        <v>5</v>
      </c>
      <c r="G30" s="102" t="s">
        <v>50</v>
      </c>
    </row>
    <row r="31" spans="1:19" s="4" customFormat="1" ht="9" customHeight="1">
      <c r="A31" s="8"/>
      <c r="B31" s="8"/>
    </row>
    <row r="32" spans="1:19" s="4" customFormat="1" ht="15" customHeight="1">
      <c r="A32" s="332" t="s">
        <v>43</v>
      </c>
      <c r="B32" s="333"/>
      <c r="C32" s="333"/>
      <c r="D32" s="333"/>
      <c r="E32" s="283" t="s">
        <v>44</v>
      </c>
      <c r="F32" s="284"/>
      <c r="G32" s="285"/>
      <c r="H32" s="102"/>
      <c r="I32" s="283" t="s">
        <v>45</v>
      </c>
      <c r="J32" s="284"/>
      <c r="K32" s="285"/>
      <c r="L32" s="102"/>
      <c r="M32" s="283" t="s">
        <v>46</v>
      </c>
      <c r="N32" s="284"/>
      <c r="O32" s="285"/>
      <c r="P32" s="102"/>
      <c r="Q32" s="283" t="s">
        <v>47</v>
      </c>
      <c r="R32" s="284"/>
      <c r="S32" s="285"/>
    </row>
    <row r="33" spans="1:19" s="4" customFormat="1" ht="16.5" customHeight="1">
      <c r="A33" s="333"/>
      <c r="B33" s="333"/>
      <c r="C33" s="333"/>
      <c r="D33" s="333"/>
      <c r="E33" s="281">
        <f>E30*4</f>
        <v>0</v>
      </c>
      <c r="F33" s="282"/>
      <c r="G33" s="123" t="s">
        <v>108</v>
      </c>
      <c r="H33" s="102"/>
      <c r="I33" s="281">
        <f>ROUNDDOWN(E30/7*29,1)</f>
        <v>0</v>
      </c>
      <c r="J33" s="282"/>
      <c r="K33" s="123" t="s">
        <v>108</v>
      </c>
      <c r="L33" s="102"/>
      <c r="M33" s="281">
        <f>ROUNDDOWN(E30/7*30,1)</f>
        <v>0</v>
      </c>
      <c r="N33" s="282"/>
      <c r="O33" s="123" t="s">
        <v>108</v>
      </c>
      <c r="P33" s="102"/>
      <c r="Q33" s="281">
        <f>ROUNDDOWN(E30/7*31,1)</f>
        <v>0</v>
      </c>
      <c r="R33" s="282"/>
      <c r="S33" s="123" t="s">
        <v>108</v>
      </c>
    </row>
    <row r="34" spans="1:19" s="4" customFormat="1" ht="7.5" customHeight="1">
      <c r="A34" s="8"/>
      <c r="B34" s="8"/>
    </row>
    <row r="35" spans="1:19" s="4" customFormat="1" ht="14.25" customHeight="1">
      <c r="A35" s="116" t="s">
        <v>170</v>
      </c>
      <c r="B35" s="106"/>
      <c r="C35" s="106"/>
      <c r="D35" s="107"/>
      <c r="E35" s="107"/>
      <c r="F35" s="107"/>
      <c r="G35" s="107"/>
      <c r="H35" s="107"/>
      <c r="I35" s="107"/>
      <c r="J35" s="107"/>
      <c r="K35" s="107"/>
      <c r="L35" s="1"/>
      <c r="M35" s="1"/>
      <c r="N35" s="1"/>
      <c r="O35" s="26"/>
      <c r="P35" s="2"/>
      <c r="Q35" s="27"/>
    </row>
    <row r="36" spans="1:19" s="4" customFormat="1" ht="4.5" customHeight="1">
      <c r="A36" s="5"/>
      <c r="B36" s="5"/>
    </row>
    <row r="37" spans="1:19" s="18" customFormat="1" ht="25.5" customHeight="1">
      <c r="A37" s="265" t="s">
        <v>31</v>
      </c>
      <c r="B37" s="310"/>
      <c r="C37" s="40" t="s">
        <v>1</v>
      </c>
      <c r="D37" s="265" t="s">
        <v>48</v>
      </c>
      <c r="E37" s="266"/>
      <c r="F37" s="40" t="s">
        <v>12</v>
      </c>
      <c r="G37" s="40" t="s">
        <v>3</v>
      </c>
      <c r="H37" s="122" t="s">
        <v>17</v>
      </c>
      <c r="I37" s="122" t="s">
        <v>19</v>
      </c>
      <c r="J37" s="122" t="s">
        <v>20</v>
      </c>
      <c r="K37" s="122" t="s">
        <v>21</v>
      </c>
      <c r="L37" s="122" t="s">
        <v>22</v>
      </c>
      <c r="M37" s="122" t="s">
        <v>23</v>
      </c>
      <c r="N37" s="122" t="s">
        <v>24</v>
      </c>
      <c r="O37" s="122" t="s">
        <v>25</v>
      </c>
      <c r="P37" s="122" t="s">
        <v>18</v>
      </c>
      <c r="Q37" s="122" t="s">
        <v>26</v>
      </c>
      <c r="R37" s="122" t="s">
        <v>27</v>
      </c>
      <c r="S37" s="122" t="s">
        <v>28</v>
      </c>
    </row>
    <row r="38" spans="1:19" s="19" customFormat="1" ht="13.5" customHeight="1">
      <c r="A38" s="326" t="s">
        <v>88</v>
      </c>
      <c r="B38" s="327"/>
      <c r="C38" s="128"/>
      <c r="D38" s="321"/>
      <c r="E38" s="322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s="19" customFormat="1" ht="13.5" customHeight="1">
      <c r="A39" s="231" t="s">
        <v>97</v>
      </c>
      <c r="B39" s="232"/>
      <c r="C39" s="128"/>
      <c r="D39" s="321"/>
      <c r="E39" s="322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1:19" s="20" customFormat="1" ht="13.5" customHeight="1">
      <c r="A40" s="131" t="s">
        <v>57</v>
      </c>
      <c r="B40" s="132"/>
      <c r="C40" s="128"/>
      <c r="D40" s="321"/>
      <c r="E40" s="322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1:19" s="20" customFormat="1" ht="13.5" customHeight="1">
      <c r="A41" s="131" t="s">
        <v>74</v>
      </c>
      <c r="B41" s="133"/>
      <c r="C41" s="128"/>
      <c r="D41" s="321"/>
      <c r="E41" s="322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1:19" s="20" customFormat="1" ht="13.5" customHeight="1">
      <c r="A42" s="131" t="s">
        <v>8</v>
      </c>
      <c r="B42" s="132"/>
      <c r="C42" s="128"/>
      <c r="D42" s="321"/>
      <c r="E42" s="322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1:19" s="20" customFormat="1" ht="13.5" customHeight="1">
      <c r="A43" s="131" t="s">
        <v>9</v>
      </c>
      <c r="B43" s="132"/>
      <c r="C43" s="128"/>
      <c r="D43" s="321"/>
      <c r="E43" s="322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19" s="20" customFormat="1" ht="13.5" customHeight="1">
      <c r="A44" s="131"/>
      <c r="B44" s="134" t="s">
        <v>87</v>
      </c>
      <c r="C44" s="128"/>
      <c r="D44" s="321"/>
      <c r="E44" s="322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  <row r="45" spans="1:19" s="20" customFormat="1" ht="13.5" customHeight="1">
      <c r="A45" s="131" t="s">
        <v>77</v>
      </c>
      <c r="B45" s="132"/>
      <c r="C45" s="128"/>
      <c r="D45" s="321"/>
      <c r="E45" s="322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s="20" customFormat="1" ht="13.5" customHeight="1">
      <c r="A46" s="231" t="s">
        <v>89</v>
      </c>
      <c r="B46" s="232"/>
      <c r="C46" s="128"/>
      <c r="D46" s="321"/>
      <c r="E46" s="322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</row>
    <row r="47" spans="1:19" s="20" customFormat="1" ht="13.5" customHeight="1">
      <c r="A47" s="231" t="s">
        <v>90</v>
      </c>
      <c r="B47" s="232"/>
      <c r="C47" s="128"/>
      <c r="D47" s="321"/>
      <c r="E47" s="322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19" s="20" customFormat="1" ht="13.5" customHeight="1">
      <c r="A48" s="131" t="s">
        <v>6</v>
      </c>
      <c r="B48" s="132"/>
      <c r="C48" s="128"/>
      <c r="D48" s="321"/>
      <c r="E48" s="322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  <row r="49" spans="1:19" s="20" customFormat="1" ht="13.5" customHeight="1">
      <c r="A49" s="131" t="s">
        <v>7</v>
      </c>
      <c r="B49" s="132"/>
      <c r="C49" s="128"/>
      <c r="D49" s="321"/>
      <c r="E49" s="322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</row>
    <row r="50" spans="1:19" s="20" customFormat="1" ht="13.5" customHeight="1">
      <c r="A50" s="131"/>
      <c r="B50" s="134" t="s">
        <v>87</v>
      </c>
      <c r="C50" s="128"/>
      <c r="D50" s="321"/>
      <c r="E50" s="322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</row>
    <row r="51" spans="1:19" s="20" customFormat="1" ht="13.5" customHeight="1">
      <c r="A51" s="131" t="s">
        <v>94</v>
      </c>
      <c r="B51" s="132"/>
      <c r="C51" s="128"/>
      <c r="D51" s="321"/>
      <c r="E51" s="322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</row>
    <row r="52" spans="1:19" s="20" customFormat="1" ht="13.5" customHeight="1">
      <c r="A52" s="131" t="s">
        <v>91</v>
      </c>
      <c r="B52" s="132"/>
      <c r="C52" s="128"/>
      <c r="D52" s="321"/>
      <c r="E52" s="322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1:19" s="20" customFormat="1" ht="13.5" customHeight="1">
      <c r="A53" s="131" t="s">
        <v>92</v>
      </c>
      <c r="B53" s="132"/>
      <c r="C53" s="128"/>
      <c r="D53" s="321"/>
      <c r="E53" s="322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  <row r="54" spans="1:19" s="20" customFormat="1" ht="13.5" customHeight="1">
      <c r="A54" s="131" t="s">
        <v>93</v>
      </c>
      <c r="B54" s="132"/>
      <c r="C54" s="128"/>
      <c r="D54" s="321"/>
      <c r="E54" s="322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</row>
    <row r="55" spans="1:19" s="20" customFormat="1" ht="13.5" customHeight="1">
      <c r="A55" s="131" t="s">
        <v>96</v>
      </c>
      <c r="B55" s="132"/>
      <c r="C55" s="128"/>
      <c r="D55" s="321"/>
      <c r="E55" s="322"/>
      <c r="F55" s="128"/>
      <c r="G55" s="128"/>
      <c r="H55" s="128"/>
      <c r="I55" s="128"/>
      <c r="J55" s="135"/>
      <c r="K55" s="128"/>
      <c r="L55" s="128"/>
      <c r="M55" s="128"/>
      <c r="N55" s="128"/>
      <c r="O55" s="128"/>
      <c r="P55" s="128"/>
      <c r="Q55" s="128"/>
      <c r="R55" s="128"/>
      <c r="S55" s="128"/>
    </row>
    <row r="56" spans="1:19" s="20" customFormat="1" ht="13.5" customHeight="1">
      <c r="A56" s="231" t="s">
        <v>107</v>
      </c>
      <c r="B56" s="132"/>
      <c r="C56" s="128"/>
      <c r="D56" s="321"/>
      <c r="E56" s="322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s="20" customFormat="1" ht="13.5" customHeight="1">
      <c r="A57" s="131"/>
      <c r="B57" s="132"/>
      <c r="C57" s="128"/>
      <c r="D57" s="321"/>
      <c r="E57" s="322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s="20" customFormat="1" ht="13.5" customHeight="1" thickBot="1">
      <c r="A58" s="323"/>
      <c r="B58" s="324"/>
      <c r="C58" s="325"/>
      <c r="D58" s="267"/>
      <c r="E58" s="268"/>
      <c r="F58" s="42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s="20" customFormat="1" ht="13.5" customHeight="1" thickTop="1">
      <c r="A59" s="273" t="s">
        <v>2</v>
      </c>
      <c r="B59" s="275" t="s">
        <v>4</v>
      </c>
      <c r="C59" s="275"/>
      <c r="D59" s="275"/>
      <c r="E59" s="275"/>
      <c r="F59" s="275"/>
      <c r="G59" s="27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</row>
    <row r="60" spans="1:19" s="20" customFormat="1" ht="13.5" customHeight="1">
      <c r="A60" s="274"/>
      <c r="B60" s="277" t="s">
        <v>103</v>
      </c>
      <c r="C60" s="277"/>
      <c r="D60" s="277"/>
      <c r="E60" s="277"/>
      <c r="F60" s="277"/>
      <c r="G60" s="278"/>
      <c r="H60" s="138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40"/>
    </row>
    <row r="61" spans="1:19" s="20" customFormat="1" ht="13.5" customHeight="1">
      <c r="A61" s="274"/>
      <c r="B61" s="279" t="s">
        <v>102</v>
      </c>
      <c r="C61" s="279"/>
      <c r="D61" s="279"/>
      <c r="E61" s="279"/>
      <c r="F61" s="279"/>
      <c r="G61" s="280"/>
      <c r="H61" s="87" t="e">
        <f>ROUNDDOWN(H60/H67,1)</f>
        <v>#DIV/0!</v>
      </c>
      <c r="I61" s="87" t="e">
        <f t="shared" ref="I61:S61" si="1">ROUNDDOWN(I60/I67,1)</f>
        <v>#DIV/0!</v>
      </c>
      <c r="J61" s="87" t="e">
        <f t="shared" si="1"/>
        <v>#DIV/0!</v>
      </c>
      <c r="K61" s="87" t="e">
        <f t="shared" si="1"/>
        <v>#DIV/0!</v>
      </c>
      <c r="L61" s="87" t="e">
        <f t="shared" si="1"/>
        <v>#DIV/0!</v>
      </c>
      <c r="M61" s="87" t="e">
        <f t="shared" si="1"/>
        <v>#DIV/0!</v>
      </c>
      <c r="N61" s="87" t="e">
        <f t="shared" si="1"/>
        <v>#DIV/0!</v>
      </c>
      <c r="O61" s="87" t="e">
        <f t="shared" si="1"/>
        <v>#DIV/0!</v>
      </c>
      <c r="P61" s="87" t="e">
        <f t="shared" si="1"/>
        <v>#DIV/0!</v>
      </c>
      <c r="Q61" s="87" t="e">
        <f t="shared" si="1"/>
        <v>#DIV/0!</v>
      </c>
      <c r="R61" s="87" t="e">
        <f t="shared" si="1"/>
        <v>#DIV/0!</v>
      </c>
      <c r="S61" s="89" t="e">
        <f t="shared" si="1"/>
        <v>#DIV/0!</v>
      </c>
    </row>
    <row r="62" spans="1:19" s="20" customFormat="1" ht="13.5" customHeight="1" thickBot="1">
      <c r="A62" s="269" t="s">
        <v>104</v>
      </c>
      <c r="B62" s="270"/>
      <c r="C62" s="270"/>
      <c r="D62" s="271" t="s">
        <v>54</v>
      </c>
      <c r="E62" s="271"/>
      <c r="F62" s="271"/>
      <c r="G62" s="272"/>
      <c r="H62" s="88" t="e">
        <f>H59+H61</f>
        <v>#DIV/0!</v>
      </c>
      <c r="I62" s="88" t="e">
        <f>I59+I61</f>
        <v>#DIV/0!</v>
      </c>
      <c r="J62" s="88" t="e">
        <f t="shared" ref="J62:S62" si="2">J59+J61</f>
        <v>#DIV/0!</v>
      </c>
      <c r="K62" s="88" t="e">
        <f t="shared" si="2"/>
        <v>#DIV/0!</v>
      </c>
      <c r="L62" s="88" t="e">
        <f t="shared" si="2"/>
        <v>#DIV/0!</v>
      </c>
      <c r="M62" s="88" t="e">
        <f t="shared" si="2"/>
        <v>#DIV/0!</v>
      </c>
      <c r="N62" s="88" t="e">
        <f t="shared" si="2"/>
        <v>#DIV/0!</v>
      </c>
      <c r="O62" s="88" t="e">
        <f t="shared" si="2"/>
        <v>#DIV/0!</v>
      </c>
      <c r="P62" s="88" t="e">
        <f t="shared" si="2"/>
        <v>#DIV/0!</v>
      </c>
      <c r="Q62" s="88" t="e">
        <f t="shared" si="2"/>
        <v>#DIV/0!</v>
      </c>
      <c r="R62" s="88" t="e">
        <f t="shared" si="2"/>
        <v>#DIV/0!</v>
      </c>
      <c r="S62" s="90" t="e">
        <f t="shared" si="2"/>
        <v>#DIV/0!</v>
      </c>
    </row>
    <row r="63" spans="1:19" s="20" customFormat="1" ht="13.5" customHeight="1" thickTop="1">
      <c r="A63" s="319" t="s">
        <v>152</v>
      </c>
      <c r="B63" s="275" t="s">
        <v>153</v>
      </c>
      <c r="C63" s="275"/>
      <c r="D63" s="275"/>
      <c r="E63" s="275"/>
      <c r="F63" s="275"/>
      <c r="G63" s="27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7"/>
    </row>
    <row r="64" spans="1:19" s="20" customFormat="1" ht="13.5" customHeight="1">
      <c r="A64" s="320"/>
      <c r="B64" s="277" t="s">
        <v>154</v>
      </c>
      <c r="C64" s="277"/>
      <c r="D64" s="277"/>
      <c r="E64" s="277"/>
      <c r="F64" s="277"/>
      <c r="G64" s="278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40"/>
    </row>
    <row r="65" spans="1:19" s="20" customFormat="1" ht="13.5" customHeight="1">
      <c r="A65" s="320"/>
      <c r="B65" s="277" t="s">
        <v>155</v>
      </c>
      <c r="C65" s="277"/>
      <c r="D65" s="277"/>
      <c r="E65" s="277"/>
      <c r="F65" s="277"/>
      <c r="G65" s="278"/>
      <c r="H65" s="91" t="e">
        <f>ROUNDDOWN(H64/H67,1)</f>
        <v>#DIV/0!</v>
      </c>
      <c r="I65" s="91" t="e">
        <f>ROUNDDOWN(I64/I67,1)</f>
        <v>#DIV/0!</v>
      </c>
      <c r="J65" s="91" t="e">
        <f t="shared" ref="J65:S65" si="3">ROUNDDOWN(J64/J67,1)</f>
        <v>#DIV/0!</v>
      </c>
      <c r="K65" s="91" t="e">
        <f t="shared" si="3"/>
        <v>#DIV/0!</v>
      </c>
      <c r="L65" s="91" t="e">
        <f t="shared" si="3"/>
        <v>#DIV/0!</v>
      </c>
      <c r="M65" s="91" t="e">
        <f t="shared" si="3"/>
        <v>#DIV/0!</v>
      </c>
      <c r="N65" s="91" t="e">
        <f t="shared" si="3"/>
        <v>#DIV/0!</v>
      </c>
      <c r="O65" s="91" t="e">
        <f t="shared" si="3"/>
        <v>#DIV/0!</v>
      </c>
      <c r="P65" s="91" t="e">
        <f t="shared" si="3"/>
        <v>#DIV/0!</v>
      </c>
      <c r="Q65" s="91" t="e">
        <f t="shared" si="3"/>
        <v>#DIV/0!</v>
      </c>
      <c r="R65" s="91" t="e">
        <f t="shared" si="3"/>
        <v>#DIV/0!</v>
      </c>
      <c r="S65" s="93" t="e">
        <f t="shared" si="3"/>
        <v>#DIV/0!</v>
      </c>
    </row>
    <row r="66" spans="1:19" s="20" customFormat="1" ht="13.5" customHeight="1" thickBot="1">
      <c r="A66" s="269" t="s">
        <v>156</v>
      </c>
      <c r="B66" s="270"/>
      <c r="C66" s="270"/>
      <c r="D66" s="271" t="s">
        <v>55</v>
      </c>
      <c r="E66" s="271"/>
      <c r="F66" s="271"/>
      <c r="G66" s="272"/>
      <c r="H66" s="92" t="e">
        <f>H63+H65</f>
        <v>#DIV/0!</v>
      </c>
      <c r="I66" s="92" t="e">
        <f>I63+I65</f>
        <v>#DIV/0!</v>
      </c>
      <c r="J66" s="92" t="e">
        <f t="shared" ref="J66:S66" si="4">J63+J65</f>
        <v>#DIV/0!</v>
      </c>
      <c r="K66" s="92" t="e">
        <f t="shared" si="4"/>
        <v>#DIV/0!</v>
      </c>
      <c r="L66" s="92" t="e">
        <f t="shared" si="4"/>
        <v>#DIV/0!</v>
      </c>
      <c r="M66" s="92" t="e">
        <f t="shared" si="4"/>
        <v>#DIV/0!</v>
      </c>
      <c r="N66" s="92" t="e">
        <f t="shared" si="4"/>
        <v>#DIV/0!</v>
      </c>
      <c r="O66" s="92" t="e">
        <f t="shared" si="4"/>
        <v>#DIV/0!</v>
      </c>
      <c r="P66" s="92" t="e">
        <f t="shared" si="4"/>
        <v>#DIV/0!</v>
      </c>
      <c r="Q66" s="92" t="e">
        <f t="shared" si="4"/>
        <v>#DIV/0!</v>
      </c>
      <c r="R66" s="92" t="e">
        <f t="shared" si="4"/>
        <v>#DIV/0!</v>
      </c>
      <c r="S66" s="94" t="e">
        <f t="shared" si="4"/>
        <v>#DIV/0!</v>
      </c>
    </row>
    <row r="67" spans="1:19" s="20" customFormat="1" ht="13.5" customHeight="1" thickTop="1">
      <c r="A67" s="45" t="s">
        <v>35</v>
      </c>
      <c r="B67" s="46"/>
      <c r="C67" s="46"/>
      <c r="D67" s="47"/>
      <c r="E67" s="47"/>
      <c r="F67" s="48"/>
      <c r="G67" s="44"/>
      <c r="H67" s="49">
        <f>M33</f>
        <v>0</v>
      </c>
      <c r="I67" s="49">
        <f>Q33</f>
        <v>0</v>
      </c>
      <c r="J67" s="49">
        <f>M33</f>
        <v>0</v>
      </c>
      <c r="K67" s="49">
        <f>Q33</f>
        <v>0</v>
      </c>
      <c r="L67" s="49">
        <f>Q33</f>
        <v>0</v>
      </c>
      <c r="M67" s="49">
        <f>M33</f>
        <v>0</v>
      </c>
      <c r="N67" s="49">
        <f>Q33</f>
        <v>0</v>
      </c>
      <c r="O67" s="49">
        <f>M33</f>
        <v>0</v>
      </c>
      <c r="P67" s="49">
        <f>Q33</f>
        <v>0</v>
      </c>
      <c r="Q67" s="49">
        <f>Q33</f>
        <v>0</v>
      </c>
      <c r="R67" s="49">
        <f>E33</f>
        <v>0</v>
      </c>
      <c r="S67" s="49">
        <f>Q33</f>
        <v>0</v>
      </c>
    </row>
    <row r="68" spans="1:19" s="20" customFormat="1" ht="12" customHeight="1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9" s="20" customFormat="1" ht="15.75" customHeight="1">
      <c r="A69" s="41" t="s">
        <v>0</v>
      </c>
      <c r="B69" s="24"/>
      <c r="C69" s="19"/>
    </row>
    <row r="70" spans="1:19" s="20" customFormat="1" ht="15.75" customHeight="1">
      <c r="A70" s="24"/>
      <c r="B70" s="24"/>
      <c r="C70" s="19"/>
    </row>
    <row r="71" spans="1:19" s="20" customFormat="1" ht="15.75" customHeight="1">
      <c r="A71" s="24"/>
      <c r="B71" s="24"/>
      <c r="C71" s="19"/>
      <c r="I71" s="25"/>
    </row>
    <row r="72" spans="1:19" s="20" customFormat="1" ht="15.75" customHeight="1">
      <c r="A72" s="24"/>
      <c r="B72" s="24"/>
      <c r="C72" s="19"/>
    </row>
    <row r="73" spans="1:19" s="20" customFormat="1" ht="15.75" customHeight="1">
      <c r="A73" s="24"/>
      <c r="B73" s="24">
        <v>4</v>
      </c>
      <c r="C73" s="19"/>
    </row>
    <row r="74" spans="1:19" s="20" customFormat="1" ht="15.75" customHeight="1">
      <c r="A74" s="24"/>
      <c r="B74" s="24">
        <v>5</v>
      </c>
      <c r="C74" s="19"/>
    </row>
    <row r="75" spans="1:19" s="20" customFormat="1" ht="15.75" customHeight="1">
      <c r="A75" s="24"/>
      <c r="B75" s="24">
        <v>6</v>
      </c>
      <c r="C75" s="19"/>
    </row>
    <row r="76" spans="1:19" s="20" customFormat="1" ht="15.75" customHeight="1">
      <c r="A76" s="24"/>
      <c r="B76" s="24"/>
      <c r="C76" s="19"/>
    </row>
    <row r="77" spans="1:19" s="20" customFormat="1" ht="15.75" customHeight="1">
      <c r="A77" s="24"/>
      <c r="B77" s="24"/>
      <c r="C77" s="19"/>
    </row>
    <row r="78" spans="1:19" s="20" customFormat="1" ht="15.75" customHeight="1">
      <c r="A78" s="24"/>
      <c r="B78" s="24"/>
      <c r="C78" s="19"/>
    </row>
    <row r="79" spans="1:19" s="20" customFormat="1" ht="15.75" customHeight="1">
      <c r="A79" s="24"/>
      <c r="B79" s="24"/>
      <c r="C79" s="19"/>
    </row>
    <row r="80" spans="1:19" s="20" customFormat="1" ht="15.75" customHeight="1">
      <c r="A80" s="24"/>
      <c r="B80" s="24"/>
      <c r="C80" s="19"/>
    </row>
    <row r="81" spans="1:3" s="20" customFormat="1" ht="15.75" customHeight="1">
      <c r="A81" s="24"/>
      <c r="B81" s="24"/>
      <c r="C81" s="19"/>
    </row>
    <row r="82" spans="1:3" s="20" customFormat="1" ht="15.75" customHeight="1">
      <c r="A82" s="24"/>
      <c r="B82" s="24"/>
      <c r="C82" s="19"/>
    </row>
    <row r="83" spans="1:3" s="20" customFormat="1" ht="15.75" customHeight="1">
      <c r="A83" s="24"/>
      <c r="B83" s="24"/>
      <c r="C83" s="19"/>
    </row>
    <row r="84" spans="1:3" s="20" customFormat="1" ht="15.75" customHeight="1">
      <c r="A84" s="24"/>
      <c r="B84" s="24"/>
      <c r="C84" s="19"/>
    </row>
    <row r="85" spans="1:3" s="20" customFormat="1" ht="15.75" customHeight="1">
      <c r="A85" s="24"/>
      <c r="B85" s="24"/>
      <c r="C85" s="19"/>
    </row>
    <row r="86" spans="1:3" s="20" customFormat="1" ht="15.75" customHeight="1">
      <c r="A86" s="24"/>
      <c r="B86" s="24"/>
      <c r="C86" s="19"/>
    </row>
    <row r="87" spans="1:3" s="20" customFormat="1" ht="15.75" customHeight="1">
      <c r="A87" s="24"/>
      <c r="B87" s="24"/>
      <c r="C87" s="19"/>
    </row>
    <row r="88" spans="1:3" s="20" customFormat="1" ht="15.75" customHeight="1">
      <c r="A88" s="24"/>
      <c r="B88" s="24"/>
      <c r="C88" s="19"/>
    </row>
    <row r="89" spans="1:3" s="20" customFormat="1" ht="15.75" customHeight="1">
      <c r="A89" s="24"/>
      <c r="B89" s="24"/>
      <c r="C89" s="19"/>
    </row>
    <row r="90" spans="1:3" s="20" customFormat="1" ht="15.75" customHeight="1">
      <c r="A90" s="24"/>
      <c r="B90" s="24"/>
      <c r="C90" s="19"/>
    </row>
    <row r="91" spans="1:3" s="20" customFormat="1" ht="15.75" customHeight="1">
      <c r="A91" s="24"/>
      <c r="B91" s="24"/>
      <c r="C91" s="19"/>
    </row>
    <row r="92" spans="1:3" s="20" customFormat="1" ht="15.75" customHeight="1">
      <c r="A92" s="24"/>
      <c r="B92" s="24"/>
      <c r="C92" s="19"/>
    </row>
    <row r="93" spans="1:3" s="20" customFormat="1" ht="15.75" customHeight="1">
      <c r="A93" s="24"/>
      <c r="B93" s="24"/>
      <c r="C93" s="19"/>
    </row>
    <row r="94" spans="1:3" s="20" customFormat="1" ht="15.75" customHeight="1">
      <c r="A94" s="24"/>
      <c r="B94" s="24"/>
      <c r="C94" s="19"/>
    </row>
    <row r="95" spans="1:3" s="20" customFormat="1" ht="15.75" customHeight="1">
      <c r="A95" s="24"/>
      <c r="B95" s="24"/>
      <c r="C95" s="19"/>
    </row>
    <row r="96" spans="1:3" s="20" customFormat="1" ht="15.75" customHeight="1">
      <c r="A96" s="24"/>
      <c r="B96" s="24"/>
      <c r="C96" s="19"/>
    </row>
    <row r="97" spans="1:3" s="20" customFormat="1" ht="15.75" customHeight="1">
      <c r="A97" s="24"/>
      <c r="B97" s="24"/>
      <c r="C97" s="19"/>
    </row>
    <row r="98" spans="1:3" s="20" customFormat="1" ht="15.75" customHeight="1">
      <c r="A98" s="24"/>
      <c r="B98" s="24"/>
      <c r="C98" s="19"/>
    </row>
    <row r="99" spans="1:3" s="20" customFormat="1" ht="15.75" customHeight="1">
      <c r="A99" s="24"/>
      <c r="B99" s="24"/>
      <c r="C99" s="19"/>
    </row>
    <row r="100" spans="1:3" s="20" customFormat="1" ht="15.75" customHeight="1">
      <c r="A100" s="24"/>
      <c r="B100" s="24"/>
      <c r="C100" s="19"/>
    </row>
    <row r="101" spans="1:3" s="20" customFormat="1" ht="15.75" customHeight="1">
      <c r="A101" s="24"/>
      <c r="B101" s="24"/>
      <c r="C101" s="19"/>
    </row>
    <row r="102" spans="1:3" s="20" customFormat="1" ht="15.75" customHeight="1">
      <c r="A102" s="24"/>
      <c r="B102" s="24"/>
      <c r="C102" s="19"/>
    </row>
    <row r="103" spans="1:3" s="20" customFormat="1" ht="15.75" customHeight="1">
      <c r="A103" s="24"/>
      <c r="B103" s="24"/>
      <c r="C103" s="19"/>
    </row>
    <row r="104" spans="1:3" s="20" customFormat="1" ht="15.75" customHeight="1">
      <c r="A104" s="24"/>
      <c r="B104" s="24"/>
      <c r="C104" s="19"/>
    </row>
    <row r="105" spans="1:3" s="20" customFormat="1" ht="15.75" customHeight="1">
      <c r="A105" s="24"/>
      <c r="B105" s="24"/>
      <c r="C105" s="19"/>
    </row>
    <row r="106" spans="1:3" s="20" customFormat="1" ht="15.75" customHeight="1">
      <c r="A106" s="24"/>
      <c r="B106" s="24"/>
      <c r="C106" s="19"/>
    </row>
    <row r="107" spans="1:3" s="20" customFormat="1" ht="15.75" customHeight="1">
      <c r="A107" s="24"/>
      <c r="B107" s="24"/>
      <c r="C107" s="19"/>
    </row>
    <row r="108" spans="1:3" s="20" customFormat="1" ht="15.75" customHeight="1">
      <c r="A108" s="24"/>
      <c r="B108" s="24"/>
      <c r="C108" s="19"/>
    </row>
    <row r="109" spans="1:3" s="20" customFormat="1" ht="15.75" customHeight="1">
      <c r="A109" s="24"/>
      <c r="B109" s="24"/>
      <c r="C109" s="19"/>
    </row>
    <row r="110" spans="1:3" s="20" customFormat="1" ht="15.75" customHeight="1">
      <c r="A110" s="24"/>
      <c r="B110" s="24"/>
      <c r="C110" s="19"/>
    </row>
    <row r="111" spans="1:3" s="20" customFormat="1" ht="15.75" customHeight="1">
      <c r="A111" s="24"/>
      <c r="B111" s="24"/>
      <c r="C111" s="19"/>
    </row>
    <row r="112" spans="1:3" s="20" customFormat="1" ht="15.75" customHeight="1">
      <c r="A112" s="24"/>
      <c r="B112" s="24"/>
      <c r="C112" s="19"/>
    </row>
    <row r="113" spans="1:3" s="20" customFormat="1" ht="15.75" customHeight="1">
      <c r="A113" s="24"/>
      <c r="B113" s="24"/>
      <c r="C113" s="19"/>
    </row>
    <row r="114" spans="1:3" s="20" customFormat="1" ht="15.75" customHeight="1">
      <c r="A114" s="24"/>
      <c r="B114" s="24"/>
      <c r="C114" s="19"/>
    </row>
    <row r="115" spans="1:3" s="20" customFormat="1" ht="15.75" customHeight="1">
      <c r="A115" s="24"/>
      <c r="B115" s="24"/>
      <c r="C115" s="19"/>
    </row>
    <row r="116" spans="1:3" s="20" customFormat="1" ht="15.75" customHeight="1">
      <c r="A116" s="24"/>
      <c r="B116" s="24"/>
      <c r="C116" s="19"/>
    </row>
    <row r="117" spans="1:3" s="20" customFormat="1" ht="15.75" customHeight="1">
      <c r="A117" s="24"/>
      <c r="B117" s="24"/>
      <c r="C117" s="19"/>
    </row>
    <row r="118" spans="1:3" s="20" customFormat="1" ht="15.75" customHeight="1">
      <c r="A118" s="24"/>
      <c r="B118" s="24"/>
      <c r="C118" s="19"/>
    </row>
    <row r="119" spans="1:3" s="20" customFormat="1" ht="15.75" customHeight="1">
      <c r="A119" s="24"/>
      <c r="B119" s="24"/>
      <c r="C119" s="19"/>
    </row>
    <row r="120" spans="1:3" s="20" customFormat="1" ht="15.75" customHeight="1">
      <c r="A120" s="24"/>
      <c r="B120" s="24"/>
      <c r="C120" s="19"/>
    </row>
    <row r="121" spans="1:3" s="20" customFormat="1" ht="15.75" customHeight="1">
      <c r="A121" s="24"/>
      <c r="B121" s="24"/>
      <c r="C121" s="19"/>
    </row>
    <row r="122" spans="1:3" s="20" customFormat="1" ht="15.75" customHeight="1">
      <c r="A122" s="24"/>
      <c r="B122" s="24"/>
      <c r="C122" s="19"/>
    </row>
  </sheetData>
  <mergeCells count="94">
    <mergeCell ref="A4:B4"/>
    <mergeCell ref="O4:P4"/>
    <mergeCell ref="Q4:S4"/>
    <mergeCell ref="A5:B5"/>
    <mergeCell ref="O5:P5"/>
    <mergeCell ref="Q5:R9"/>
    <mergeCell ref="S5:S9"/>
    <mergeCell ref="A6:B6"/>
    <mergeCell ref="O6:P6"/>
    <mergeCell ref="A7:B7"/>
    <mergeCell ref="A13:B14"/>
    <mergeCell ref="D13:F13"/>
    <mergeCell ref="G13:G14"/>
    <mergeCell ref="H13:I13"/>
    <mergeCell ref="J13:J14"/>
    <mergeCell ref="O7:P7"/>
    <mergeCell ref="A8:B8"/>
    <mergeCell ref="O8:P8"/>
    <mergeCell ref="A9:B9"/>
    <mergeCell ref="O9:P9"/>
    <mergeCell ref="A16:C16"/>
    <mergeCell ref="D16:E16"/>
    <mergeCell ref="K16:L16"/>
    <mergeCell ref="N16:O16"/>
    <mergeCell ref="P16:S16"/>
    <mergeCell ref="K13:L14"/>
    <mergeCell ref="M13:M14"/>
    <mergeCell ref="N13:O14"/>
    <mergeCell ref="P13:S14"/>
    <mergeCell ref="D14:E14"/>
    <mergeCell ref="A20:C20"/>
    <mergeCell ref="D20:E20"/>
    <mergeCell ref="I20:J20"/>
    <mergeCell ref="K20:O20"/>
    <mergeCell ref="P20:Q20"/>
    <mergeCell ref="A18:C18"/>
    <mergeCell ref="D18:E18"/>
    <mergeCell ref="K18:L18"/>
    <mergeCell ref="N18:O18"/>
    <mergeCell ref="P18:S18"/>
    <mergeCell ref="A22:C23"/>
    <mergeCell ref="D22:E22"/>
    <mergeCell ref="I22:J22"/>
    <mergeCell ref="P22:Q22"/>
    <mergeCell ref="D23:E23"/>
    <mergeCell ref="I23:J23"/>
    <mergeCell ref="A25:D25"/>
    <mergeCell ref="N25:O25"/>
    <mergeCell ref="N26:O26"/>
    <mergeCell ref="O28:Q28"/>
    <mergeCell ref="A32:D33"/>
    <mergeCell ref="E32:G32"/>
    <mergeCell ref="I32:K32"/>
    <mergeCell ref="M32:O32"/>
    <mergeCell ref="Q32:S32"/>
    <mergeCell ref="E33:F33"/>
    <mergeCell ref="D44:E44"/>
    <mergeCell ref="I33:J33"/>
    <mergeCell ref="M33:N33"/>
    <mergeCell ref="Q33:R33"/>
    <mergeCell ref="A37:B37"/>
    <mergeCell ref="D37:E37"/>
    <mergeCell ref="A38:B38"/>
    <mergeCell ref="D38:E38"/>
    <mergeCell ref="D39:E39"/>
    <mergeCell ref="D40:E40"/>
    <mergeCell ref="D41:E41"/>
    <mergeCell ref="D42:E42"/>
    <mergeCell ref="D43:E43"/>
    <mergeCell ref="D56:E56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66:G66"/>
    <mergeCell ref="D57:E57"/>
    <mergeCell ref="A58:C58"/>
    <mergeCell ref="D58:E58"/>
    <mergeCell ref="A59:A61"/>
    <mergeCell ref="B59:G59"/>
    <mergeCell ref="B60:G60"/>
    <mergeCell ref="B61:G61"/>
    <mergeCell ref="A62:G62"/>
    <mergeCell ref="A63:A65"/>
    <mergeCell ref="B63:G63"/>
    <mergeCell ref="B64:G64"/>
    <mergeCell ref="B65:G65"/>
  </mergeCells>
  <phoneticPr fontId="2"/>
  <dataValidations count="1">
    <dataValidation type="list" allowBlank="1" showInputMessage="1" showErrorMessage="1" sqref="G22:G23">
      <formula1>$B$73:$B$75</formula1>
    </dataValidation>
  </dataValidations>
  <pageMargins left="0.41" right="0.32" top="0.56000000000000005" bottom="0.2" header="0.78" footer="0.11811023622047245"/>
  <pageSetup paperSize="9" scale="94" orientation="portrait" r:id="rId1"/>
  <headerFooter alignWithMargins="0"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S122"/>
  <sheetViews>
    <sheetView tabSelected="1" view="pageBreakPreview" zoomScaleNormal="100" zoomScaleSheetLayoutView="100" workbookViewId="0">
      <selection activeCell="A2" sqref="A2"/>
    </sheetView>
  </sheetViews>
  <sheetFormatPr defaultRowHeight="15.75" customHeight="1"/>
  <cols>
    <col min="1" max="1" width="4" style="17" customWidth="1"/>
    <col min="2" max="2" width="9.25" style="17" customWidth="1"/>
    <col min="3" max="3" width="5.25" style="18" customWidth="1"/>
    <col min="4" max="18" width="5.25" style="16" customWidth="1"/>
    <col min="19" max="19" width="5.375" style="16" customWidth="1"/>
    <col min="20" max="16384" width="9" style="16"/>
  </cols>
  <sheetData>
    <row r="1" spans="1:19" s="37" customFormat="1" ht="15.75" customHeight="1">
      <c r="A1" s="101" t="s">
        <v>141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21" t="s">
        <v>110</v>
      </c>
      <c r="Q1" s="112"/>
      <c r="R1" s="113"/>
      <c r="S1" s="114"/>
    </row>
    <row r="2" spans="1:19" s="4" customFormat="1" ht="9" customHeight="1">
      <c r="N2" s="1"/>
      <c r="O2" s="1"/>
      <c r="P2" s="1"/>
      <c r="Q2" s="1"/>
      <c r="R2" s="1"/>
    </row>
    <row r="3" spans="1:19" s="4" customFormat="1" ht="14.25" customHeight="1">
      <c r="A3" s="108" t="s">
        <v>111</v>
      </c>
      <c r="B3" s="109"/>
      <c r="C3" s="110"/>
      <c r="D3" s="109"/>
      <c r="E3" s="109"/>
      <c r="F3" s="111"/>
      <c r="G3" s="102" t="s">
        <v>100</v>
      </c>
    </row>
    <row r="4" spans="1:19" s="4" customFormat="1" ht="44.25" customHeight="1">
      <c r="A4" s="303" t="s">
        <v>56</v>
      </c>
      <c r="B4" s="304"/>
      <c r="C4" s="79" t="s">
        <v>17</v>
      </c>
      <c r="D4" s="79" t="s">
        <v>19</v>
      </c>
      <c r="E4" s="79" t="s">
        <v>20</v>
      </c>
      <c r="F4" s="79" t="s">
        <v>21</v>
      </c>
      <c r="G4" s="79" t="s">
        <v>22</v>
      </c>
      <c r="H4" s="79" t="s">
        <v>23</v>
      </c>
      <c r="I4" s="79" t="s">
        <v>24</v>
      </c>
      <c r="J4" s="79" t="s">
        <v>25</v>
      </c>
      <c r="K4" s="79" t="s">
        <v>18</v>
      </c>
      <c r="L4" s="79" t="s">
        <v>26</v>
      </c>
      <c r="M4" s="79" t="s">
        <v>27</v>
      </c>
      <c r="N4" s="79" t="s">
        <v>28</v>
      </c>
      <c r="O4" s="288" t="s">
        <v>14</v>
      </c>
      <c r="P4" s="289"/>
      <c r="Q4" s="297" t="s">
        <v>73</v>
      </c>
      <c r="R4" s="298"/>
      <c r="S4" s="299"/>
    </row>
    <row r="5" spans="1:19" s="4" customFormat="1" ht="14.25" customHeight="1">
      <c r="A5" s="307" t="s">
        <v>142</v>
      </c>
      <c r="B5" s="353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354">
        <f>SUM(C5:N5)</f>
        <v>0</v>
      </c>
      <c r="P5" s="355"/>
      <c r="Q5" s="356">
        <f>N13</f>
        <v>0</v>
      </c>
      <c r="R5" s="357"/>
      <c r="S5" s="362" t="s">
        <v>10</v>
      </c>
    </row>
    <row r="6" spans="1:19" s="4" customFormat="1" ht="14.25" customHeight="1">
      <c r="A6" s="302" t="s">
        <v>143</v>
      </c>
      <c r="B6" s="365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346">
        <f>SUM(C6:N6)</f>
        <v>0</v>
      </c>
      <c r="P6" s="347"/>
      <c r="Q6" s="358"/>
      <c r="R6" s="359"/>
      <c r="S6" s="363"/>
    </row>
    <row r="7" spans="1:19" s="4" customFormat="1" ht="14.25" customHeight="1">
      <c r="A7" s="348" t="s">
        <v>144</v>
      </c>
      <c r="B7" s="349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346">
        <f>SUM(C7:N7)</f>
        <v>0</v>
      </c>
      <c r="P7" s="347"/>
      <c r="Q7" s="358"/>
      <c r="R7" s="359"/>
      <c r="S7" s="363"/>
    </row>
    <row r="8" spans="1:19" s="4" customFormat="1" ht="14.25" customHeight="1">
      <c r="A8" s="348" t="s">
        <v>145</v>
      </c>
      <c r="B8" s="349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350">
        <f>SUM(C8:N8)</f>
        <v>0</v>
      </c>
      <c r="P8" s="351"/>
      <c r="Q8" s="358"/>
      <c r="R8" s="359"/>
      <c r="S8" s="363"/>
    </row>
    <row r="9" spans="1:19" s="4" customFormat="1" ht="14.25" customHeight="1">
      <c r="A9" s="305" t="s">
        <v>14</v>
      </c>
      <c r="B9" s="306"/>
      <c r="C9" s="124">
        <f>SUM(C5:C8)</f>
        <v>0</v>
      </c>
      <c r="D9" s="124">
        <f>SUM(D5:D8)</f>
        <v>0</v>
      </c>
      <c r="E9" s="124">
        <f t="shared" ref="E9:N9" si="0">SUM(E5:E8)</f>
        <v>0</v>
      </c>
      <c r="F9" s="124">
        <f t="shared" si="0"/>
        <v>0</v>
      </c>
      <c r="G9" s="124">
        <f t="shared" si="0"/>
        <v>0</v>
      </c>
      <c r="H9" s="124">
        <f t="shared" si="0"/>
        <v>0</v>
      </c>
      <c r="I9" s="124">
        <f t="shared" si="0"/>
        <v>0</v>
      </c>
      <c r="J9" s="124">
        <f t="shared" si="0"/>
        <v>0</v>
      </c>
      <c r="K9" s="124">
        <f t="shared" si="0"/>
        <v>0</v>
      </c>
      <c r="L9" s="124">
        <f t="shared" si="0"/>
        <v>0</v>
      </c>
      <c r="M9" s="124">
        <f t="shared" si="0"/>
        <v>0</v>
      </c>
      <c r="N9" s="124">
        <f t="shared" si="0"/>
        <v>0</v>
      </c>
      <c r="O9" s="300">
        <f>SUM(O5:O8)</f>
        <v>0</v>
      </c>
      <c r="P9" s="301"/>
      <c r="Q9" s="360"/>
      <c r="R9" s="361"/>
      <c r="S9" s="364"/>
    </row>
    <row r="10" spans="1:19" s="4" customFormat="1" ht="10.5" customHeight="1">
      <c r="A10" s="26"/>
      <c r="B10" s="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0"/>
      <c r="R10" s="35"/>
    </row>
    <row r="11" spans="1:19" s="4" customFormat="1" ht="14.25" customHeight="1">
      <c r="A11" s="120" t="s">
        <v>40</v>
      </c>
      <c r="B11" s="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30"/>
      <c r="R11" s="35"/>
    </row>
    <row r="12" spans="1:19" s="4" customFormat="1" ht="7.5" customHeight="1">
      <c r="A12" s="26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6"/>
      <c r="P12" s="2"/>
      <c r="Q12" s="30"/>
      <c r="R12" s="31"/>
    </row>
    <row r="13" spans="1:19" s="4" customFormat="1" ht="15" customHeight="1">
      <c r="A13" s="286" t="s">
        <v>53</v>
      </c>
      <c r="B13" s="287"/>
      <c r="C13" s="3"/>
      <c r="D13" s="311" t="s">
        <v>36</v>
      </c>
      <c r="E13" s="312"/>
      <c r="F13" s="313"/>
      <c r="G13" s="314" t="s">
        <v>38</v>
      </c>
      <c r="H13" s="283" t="s">
        <v>37</v>
      </c>
      <c r="I13" s="352"/>
      <c r="J13" s="294" t="s">
        <v>72</v>
      </c>
      <c r="K13" s="290">
        <f>D14/H14</f>
        <v>0</v>
      </c>
      <c r="L13" s="291"/>
      <c r="M13" s="294" t="s">
        <v>39</v>
      </c>
      <c r="N13" s="290">
        <f>ROUNDUP(K13,1)</f>
        <v>0</v>
      </c>
      <c r="O13" s="291"/>
      <c r="P13" s="295" t="s">
        <v>86</v>
      </c>
      <c r="Q13" s="296"/>
      <c r="R13" s="296"/>
      <c r="S13" s="296"/>
    </row>
    <row r="14" spans="1:19" s="4" customFormat="1" ht="15" customHeight="1">
      <c r="A14" s="287"/>
      <c r="B14" s="287"/>
      <c r="C14" s="3"/>
      <c r="D14" s="315">
        <f>O9</f>
        <v>0</v>
      </c>
      <c r="E14" s="316"/>
      <c r="F14" s="38" t="s">
        <v>10</v>
      </c>
      <c r="G14" s="314"/>
      <c r="H14" s="84">
        <v>365</v>
      </c>
      <c r="I14" s="39" t="s">
        <v>11</v>
      </c>
      <c r="J14" s="317"/>
      <c r="K14" s="292"/>
      <c r="L14" s="293"/>
      <c r="M14" s="294"/>
      <c r="N14" s="292"/>
      <c r="O14" s="293"/>
      <c r="P14" s="295"/>
      <c r="Q14" s="296"/>
      <c r="R14" s="296"/>
      <c r="S14" s="296"/>
    </row>
    <row r="15" spans="1:19" s="4" customFormat="1" ht="5.25" customHeight="1">
      <c r="A15" s="152"/>
      <c r="B15" s="152"/>
      <c r="C15" s="3"/>
      <c r="D15" s="206"/>
      <c r="E15" s="206"/>
      <c r="F15" s="2"/>
      <c r="G15" s="26"/>
      <c r="H15" s="96"/>
      <c r="I15" s="2"/>
      <c r="J15" s="3"/>
      <c r="K15" s="204"/>
      <c r="L15" s="204"/>
      <c r="M15" s="205"/>
      <c r="N15" s="204"/>
      <c r="O15" s="204"/>
      <c r="P15" s="207"/>
      <c r="Q15" s="153"/>
      <c r="R15" s="153"/>
      <c r="S15" s="153"/>
    </row>
    <row r="16" spans="1:19" s="4" customFormat="1" ht="15" customHeight="1">
      <c r="A16" s="332" t="s">
        <v>160</v>
      </c>
      <c r="B16" s="332"/>
      <c r="C16" s="341"/>
      <c r="D16" s="315">
        <f>SUM(O5,O7)</f>
        <v>0</v>
      </c>
      <c r="E16" s="316"/>
      <c r="F16" s="38" t="s">
        <v>10</v>
      </c>
      <c r="G16" s="217" t="s">
        <v>38</v>
      </c>
      <c r="H16" s="85">
        <f>H14</f>
        <v>365</v>
      </c>
      <c r="I16" s="38" t="s">
        <v>11</v>
      </c>
      <c r="J16" s="216" t="s">
        <v>72</v>
      </c>
      <c r="K16" s="336">
        <f>D16/H16</f>
        <v>0</v>
      </c>
      <c r="L16" s="342"/>
      <c r="M16" s="216" t="s">
        <v>39</v>
      </c>
      <c r="N16" s="336">
        <f>ROUNDUP(K16,1)</f>
        <v>0</v>
      </c>
      <c r="O16" s="342"/>
      <c r="P16" s="295"/>
      <c r="Q16" s="296"/>
      <c r="R16" s="296"/>
      <c r="S16" s="296"/>
    </row>
    <row r="17" spans="1:19" s="4" customFormat="1" ht="5.25" customHeight="1">
      <c r="A17" s="152"/>
      <c r="B17" s="152"/>
      <c r="C17" s="3"/>
      <c r="D17" s="206"/>
      <c r="E17" s="206"/>
      <c r="F17" s="2"/>
      <c r="G17" s="26"/>
      <c r="H17" s="96"/>
      <c r="I17" s="2"/>
      <c r="J17" s="3"/>
      <c r="K17" s="204"/>
      <c r="L17" s="204"/>
      <c r="M17" s="205"/>
      <c r="N17" s="204"/>
      <c r="O17" s="204"/>
      <c r="P17" s="207"/>
      <c r="Q17" s="153"/>
      <c r="R17" s="153"/>
      <c r="S17" s="153"/>
    </row>
    <row r="18" spans="1:19" s="4" customFormat="1" ht="15" customHeight="1">
      <c r="A18" s="332" t="s">
        <v>161</v>
      </c>
      <c r="B18" s="332"/>
      <c r="C18" s="341"/>
      <c r="D18" s="315">
        <f>SUM(O6,O8)</f>
        <v>0</v>
      </c>
      <c r="E18" s="316"/>
      <c r="F18" s="38" t="s">
        <v>10</v>
      </c>
      <c r="G18" s="217" t="s">
        <v>38</v>
      </c>
      <c r="H18" s="85">
        <f>H14</f>
        <v>365</v>
      </c>
      <c r="I18" s="38" t="s">
        <v>11</v>
      </c>
      <c r="J18" s="216" t="s">
        <v>72</v>
      </c>
      <c r="K18" s="336">
        <f>D18/H18</f>
        <v>0</v>
      </c>
      <c r="L18" s="342"/>
      <c r="M18" s="216" t="s">
        <v>39</v>
      </c>
      <c r="N18" s="336">
        <f>ROUNDUP(K18,1)</f>
        <v>0</v>
      </c>
      <c r="O18" s="342"/>
      <c r="P18" s="295"/>
      <c r="Q18" s="296"/>
      <c r="R18" s="296"/>
      <c r="S18" s="296"/>
    </row>
    <row r="19" spans="1:19" s="4" customFormat="1" ht="4.5" customHeight="1">
      <c r="A19" s="26"/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6"/>
      <c r="P19" s="2"/>
      <c r="Q19" s="30"/>
      <c r="R19" s="31"/>
    </row>
    <row r="20" spans="1:19" s="4" customFormat="1" ht="17.25" customHeight="1">
      <c r="A20" s="334" t="s">
        <v>146</v>
      </c>
      <c r="B20" s="334"/>
      <c r="C20" s="335"/>
      <c r="D20" s="336">
        <f>N13</f>
        <v>0</v>
      </c>
      <c r="E20" s="313"/>
      <c r="F20" s="155" t="s">
        <v>147</v>
      </c>
      <c r="G20" s="247">
        <v>6</v>
      </c>
      <c r="H20" s="26" t="s">
        <v>72</v>
      </c>
      <c r="I20" s="337">
        <f>D20/G20</f>
        <v>0</v>
      </c>
      <c r="J20" s="338"/>
      <c r="K20" s="295" t="s">
        <v>150</v>
      </c>
      <c r="L20" s="343"/>
      <c r="M20" s="343"/>
      <c r="N20" s="343"/>
      <c r="O20" s="343"/>
      <c r="P20" s="344" t="s">
        <v>157</v>
      </c>
      <c r="Q20" s="345"/>
      <c r="R20" s="3"/>
      <c r="S20" s="3"/>
    </row>
    <row r="21" spans="1:19" s="4" customFormat="1" ht="5.25" customHeight="1">
      <c r="A21" s="154"/>
      <c r="B21" s="3"/>
      <c r="C21" s="3"/>
      <c r="D21" s="1"/>
      <c r="E21" s="86"/>
      <c r="F21" s="26"/>
      <c r="G21" s="119"/>
      <c r="H21" s="1"/>
      <c r="I21" s="1"/>
      <c r="J21" s="1"/>
      <c r="K21" s="1"/>
      <c r="L21" s="212"/>
      <c r="M21" s="213"/>
      <c r="O21" s="212"/>
      <c r="P21" s="209"/>
      <c r="Q21" s="210"/>
      <c r="R21" s="211"/>
      <c r="S21" s="211"/>
    </row>
    <row r="22" spans="1:19" s="4" customFormat="1" ht="17.25" customHeight="1">
      <c r="A22" s="334" t="s">
        <v>148</v>
      </c>
      <c r="B22" s="334"/>
      <c r="C22" s="335"/>
      <c r="D22" s="336">
        <f>N16</f>
        <v>0</v>
      </c>
      <c r="E22" s="313"/>
      <c r="F22" s="155" t="s">
        <v>147</v>
      </c>
      <c r="G22" s="208"/>
      <c r="H22" s="26" t="s">
        <v>149</v>
      </c>
      <c r="I22" s="337" t="e">
        <f>D22/G22</f>
        <v>#DIV/0!</v>
      </c>
      <c r="J22" s="338"/>
      <c r="K22" s="245" t="s">
        <v>158</v>
      </c>
      <c r="L22" s="245"/>
      <c r="M22" s="246"/>
      <c r="O22" s="214"/>
      <c r="P22" s="339">
        <f>ROUNDUP(I20*0.2,0)</f>
        <v>0</v>
      </c>
      <c r="Q22" s="340"/>
      <c r="R22" s="215"/>
      <c r="S22" s="215"/>
    </row>
    <row r="23" spans="1:19" s="4" customFormat="1" ht="17.25" customHeight="1">
      <c r="A23" s="334"/>
      <c r="B23" s="334"/>
      <c r="C23" s="335"/>
      <c r="D23" s="336">
        <f>N18</f>
        <v>0</v>
      </c>
      <c r="E23" s="313"/>
      <c r="F23" s="217" t="s">
        <v>147</v>
      </c>
      <c r="G23" s="208"/>
      <c r="H23" s="26" t="s">
        <v>149</v>
      </c>
      <c r="I23" s="337" t="e">
        <f>D23/G23</f>
        <v>#DIV/0!</v>
      </c>
      <c r="J23" s="338"/>
      <c r="K23" s="245" t="s">
        <v>159</v>
      </c>
      <c r="L23" s="245"/>
      <c r="M23" s="246"/>
      <c r="O23" s="221"/>
      <c r="P23" s="237"/>
      <c r="Q23" s="238"/>
      <c r="R23" s="215"/>
      <c r="S23" s="215"/>
    </row>
    <row r="24" spans="1:19" s="4" customFormat="1" ht="5.25" customHeight="1">
      <c r="A24" s="32"/>
      <c r="B24" s="3"/>
      <c r="C24" s="3"/>
      <c r="D24" s="1"/>
      <c r="E24" s="86"/>
      <c r="F24" s="1"/>
      <c r="G24" s="1"/>
      <c r="H24" s="1"/>
      <c r="I24" s="1"/>
      <c r="J24" s="1"/>
      <c r="K24" s="1"/>
      <c r="L24" s="1"/>
      <c r="M24" s="1"/>
      <c r="N24" s="1"/>
      <c r="O24" s="26"/>
      <c r="P24" s="2"/>
      <c r="Q24" s="30"/>
      <c r="R24" s="31"/>
    </row>
    <row r="25" spans="1:19" s="4" customFormat="1" ht="16.5" customHeight="1">
      <c r="A25" s="308" t="s">
        <v>151</v>
      </c>
      <c r="B25" s="309"/>
      <c r="C25" s="309"/>
      <c r="D25" s="328"/>
      <c r="E25" s="127"/>
      <c r="F25" s="38" t="s">
        <v>105</v>
      </c>
      <c r="G25" s="50"/>
      <c r="H25" s="241" t="s">
        <v>106</v>
      </c>
      <c r="I25" s="26"/>
      <c r="J25" s="1"/>
      <c r="K25" s="127"/>
      <c r="L25" s="244" t="s">
        <v>13</v>
      </c>
      <c r="M25" s="38"/>
      <c r="N25" s="329" t="s">
        <v>164</v>
      </c>
      <c r="O25" s="330"/>
      <c r="P25" s="127"/>
      <c r="Q25" s="243" t="s">
        <v>165</v>
      </c>
      <c r="R25" s="104"/>
      <c r="S25" s="240" t="s">
        <v>163</v>
      </c>
    </row>
    <row r="26" spans="1:19" s="4" customFormat="1" ht="16.5" customHeight="1">
      <c r="A26" s="218"/>
      <c r="B26" s="219"/>
      <c r="C26" s="219"/>
      <c r="D26" s="218"/>
      <c r="E26" s="239"/>
      <c r="F26" s="2"/>
      <c r="G26" s="261" t="s">
        <v>166</v>
      </c>
      <c r="H26" s="241" t="s">
        <v>162</v>
      </c>
      <c r="I26" s="26"/>
      <c r="J26" s="1"/>
      <c r="K26" s="127"/>
      <c r="L26" s="244" t="s">
        <v>13</v>
      </c>
      <c r="M26" s="38"/>
      <c r="N26" s="329" t="s">
        <v>164</v>
      </c>
      <c r="O26" s="330"/>
      <c r="P26" s="127"/>
      <c r="Q26" s="243" t="s">
        <v>165</v>
      </c>
      <c r="R26" s="220"/>
      <c r="S26" s="240" t="s">
        <v>163</v>
      </c>
    </row>
    <row r="27" spans="1:19" s="4" customFormat="1" ht="11.25" customHeight="1">
      <c r="A27" s="26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56"/>
      <c r="P27" s="156"/>
      <c r="Q27" s="27"/>
    </row>
    <row r="28" spans="1:19" s="4" customFormat="1" ht="14.25" customHeight="1">
      <c r="A28" s="120" t="s">
        <v>41</v>
      </c>
      <c r="O28" s="318"/>
      <c r="P28" s="318"/>
      <c r="Q28" s="331"/>
      <c r="R28" s="117"/>
      <c r="S28" s="118"/>
    </row>
    <row r="29" spans="1:19" s="4" customFormat="1" ht="5.25" customHeight="1">
      <c r="A29" s="5"/>
      <c r="B29" s="5"/>
    </row>
    <row r="30" spans="1:19" s="4" customFormat="1" ht="16.5" customHeight="1">
      <c r="A30" s="105" t="s">
        <v>42</v>
      </c>
      <c r="B30" s="8"/>
      <c r="E30" s="127"/>
      <c r="F30" s="38" t="s">
        <v>5</v>
      </c>
      <c r="G30" s="102" t="s">
        <v>50</v>
      </c>
    </row>
    <row r="31" spans="1:19" s="4" customFormat="1" ht="9" customHeight="1">
      <c r="A31" s="8"/>
      <c r="B31" s="8"/>
    </row>
    <row r="32" spans="1:19" s="4" customFormat="1" ht="15" customHeight="1">
      <c r="A32" s="332" t="s">
        <v>43</v>
      </c>
      <c r="B32" s="333"/>
      <c r="C32" s="333"/>
      <c r="D32" s="333"/>
      <c r="E32" s="283" t="s">
        <v>44</v>
      </c>
      <c r="F32" s="284"/>
      <c r="G32" s="285"/>
      <c r="H32" s="102"/>
      <c r="I32" s="283" t="s">
        <v>45</v>
      </c>
      <c r="J32" s="284"/>
      <c r="K32" s="285"/>
      <c r="L32" s="102"/>
      <c r="M32" s="283" t="s">
        <v>46</v>
      </c>
      <c r="N32" s="284"/>
      <c r="O32" s="285"/>
      <c r="P32" s="102"/>
      <c r="Q32" s="283" t="s">
        <v>47</v>
      </c>
      <c r="R32" s="284"/>
      <c r="S32" s="285"/>
    </row>
    <row r="33" spans="1:19" s="4" customFormat="1" ht="16.5" customHeight="1">
      <c r="A33" s="333"/>
      <c r="B33" s="333"/>
      <c r="C33" s="333"/>
      <c r="D33" s="333"/>
      <c r="E33" s="281">
        <f>E30*4</f>
        <v>0</v>
      </c>
      <c r="F33" s="282"/>
      <c r="G33" s="123" t="s">
        <v>108</v>
      </c>
      <c r="H33" s="102"/>
      <c r="I33" s="281">
        <f>ROUNDDOWN(E30/7*29,1)</f>
        <v>0</v>
      </c>
      <c r="J33" s="282"/>
      <c r="K33" s="123" t="s">
        <v>108</v>
      </c>
      <c r="L33" s="102"/>
      <c r="M33" s="281">
        <f>ROUNDDOWN(E30/7*30,1)</f>
        <v>0</v>
      </c>
      <c r="N33" s="282"/>
      <c r="O33" s="123" t="s">
        <v>108</v>
      </c>
      <c r="P33" s="102"/>
      <c r="Q33" s="281">
        <f>ROUNDDOWN(E30/7*31,1)</f>
        <v>0</v>
      </c>
      <c r="R33" s="282"/>
      <c r="S33" s="123" t="s">
        <v>108</v>
      </c>
    </row>
    <row r="34" spans="1:19" s="4" customFormat="1" ht="7.5" customHeight="1">
      <c r="A34" s="8"/>
      <c r="B34" s="8"/>
    </row>
    <row r="35" spans="1:19" s="4" customFormat="1" ht="14.25" customHeight="1">
      <c r="A35" s="116" t="s">
        <v>112</v>
      </c>
      <c r="B35" s="106"/>
      <c r="C35" s="106"/>
      <c r="D35" s="107"/>
      <c r="E35" s="107"/>
      <c r="F35" s="107"/>
      <c r="G35" s="107"/>
      <c r="H35" s="107"/>
      <c r="I35" s="107"/>
      <c r="J35" s="107"/>
      <c r="K35" s="107"/>
      <c r="L35" s="1"/>
      <c r="M35" s="1"/>
      <c r="N35" s="1"/>
      <c r="O35" s="26"/>
      <c r="P35" s="2"/>
      <c r="Q35" s="27"/>
    </row>
    <row r="36" spans="1:19" s="4" customFormat="1" ht="4.5" customHeight="1">
      <c r="A36" s="5"/>
      <c r="B36" s="5"/>
    </row>
    <row r="37" spans="1:19" s="18" customFormat="1" ht="25.5" customHeight="1">
      <c r="A37" s="265" t="s">
        <v>31</v>
      </c>
      <c r="B37" s="310"/>
      <c r="C37" s="40" t="s">
        <v>1</v>
      </c>
      <c r="D37" s="265" t="s">
        <v>48</v>
      </c>
      <c r="E37" s="266"/>
      <c r="F37" s="40" t="s">
        <v>12</v>
      </c>
      <c r="G37" s="40" t="s">
        <v>3</v>
      </c>
      <c r="H37" s="122" t="s">
        <v>17</v>
      </c>
      <c r="I37" s="122" t="s">
        <v>19</v>
      </c>
      <c r="J37" s="122" t="s">
        <v>20</v>
      </c>
      <c r="K37" s="122" t="s">
        <v>21</v>
      </c>
      <c r="L37" s="122" t="s">
        <v>22</v>
      </c>
      <c r="M37" s="122" t="s">
        <v>23</v>
      </c>
      <c r="N37" s="122" t="s">
        <v>24</v>
      </c>
      <c r="O37" s="122" t="s">
        <v>25</v>
      </c>
      <c r="P37" s="122" t="s">
        <v>18</v>
      </c>
      <c r="Q37" s="122" t="s">
        <v>26</v>
      </c>
      <c r="R37" s="122" t="s">
        <v>27</v>
      </c>
      <c r="S37" s="122" t="s">
        <v>28</v>
      </c>
    </row>
    <row r="38" spans="1:19" s="19" customFormat="1" ht="13.5" customHeight="1">
      <c r="A38" s="326" t="s">
        <v>88</v>
      </c>
      <c r="B38" s="327"/>
      <c r="C38" s="128"/>
      <c r="D38" s="321"/>
      <c r="E38" s="322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s="19" customFormat="1" ht="13.5" customHeight="1">
      <c r="A39" s="129" t="s">
        <v>97</v>
      </c>
      <c r="B39" s="130"/>
      <c r="C39" s="128"/>
      <c r="D39" s="321"/>
      <c r="E39" s="322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1:19" s="20" customFormat="1" ht="13.5" customHeight="1">
      <c r="A40" s="131" t="s">
        <v>57</v>
      </c>
      <c r="B40" s="132"/>
      <c r="C40" s="128"/>
      <c r="D40" s="321"/>
      <c r="E40" s="322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</row>
    <row r="41" spans="1:19" s="20" customFormat="1" ht="13.5" customHeight="1">
      <c r="A41" s="131" t="s">
        <v>74</v>
      </c>
      <c r="B41" s="133"/>
      <c r="C41" s="128"/>
      <c r="D41" s="321"/>
      <c r="E41" s="322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</row>
    <row r="42" spans="1:19" s="20" customFormat="1" ht="13.5" customHeight="1">
      <c r="A42" s="131" t="s">
        <v>8</v>
      </c>
      <c r="B42" s="132"/>
      <c r="C42" s="128"/>
      <c r="D42" s="321"/>
      <c r="E42" s="322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</row>
    <row r="43" spans="1:19" s="20" customFormat="1" ht="13.5" customHeight="1">
      <c r="A43" s="131" t="s">
        <v>9</v>
      </c>
      <c r="B43" s="132"/>
      <c r="C43" s="128"/>
      <c r="D43" s="321"/>
      <c r="E43" s="322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</row>
    <row r="44" spans="1:19" s="20" customFormat="1" ht="13.5" customHeight="1">
      <c r="A44" s="131"/>
      <c r="B44" s="134" t="s">
        <v>95</v>
      </c>
      <c r="C44" s="128"/>
      <c r="D44" s="321"/>
      <c r="E44" s="322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</row>
    <row r="45" spans="1:19" s="20" customFormat="1" ht="13.5" customHeight="1">
      <c r="A45" s="131" t="s">
        <v>77</v>
      </c>
      <c r="B45" s="132"/>
      <c r="C45" s="128"/>
      <c r="D45" s="321"/>
      <c r="E45" s="322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</row>
    <row r="46" spans="1:19" s="20" customFormat="1" ht="13.5" customHeight="1">
      <c r="A46" s="129" t="s">
        <v>89</v>
      </c>
      <c r="B46" s="130"/>
      <c r="C46" s="128"/>
      <c r="D46" s="321"/>
      <c r="E46" s="322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</row>
    <row r="47" spans="1:19" s="20" customFormat="1" ht="13.5" customHeight="1">
      <c r="A47" s="129" t="s">
        <v>90</v>
      </c>
      <c r="B47" s="130"/>
      <c r="C47" s="128"/>
      <c r="D47" s="321"/>
      <c r="E47" s="322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</row>
    <row r="48" spans="1:19" s="20" customFormat="1" ht="13.5" customHeight="1">
      <c r="A48" s="131" t="s">
        <v>6</v>
      </c>
      <c r="B48" s="132"/>
      <c r="C48" s="128"/>
      <c r="D48" s="321"/>
      <c r="E48" s="322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</row>
    <row r="49" spans="1:19" s="20" customFormat="1" ht="13.5" customHeight="1">
      <c r="A49" s="131" t="s">
        <v>7</v>
      </c>
      <c r="B49" s="132"/>
      <c r="C49" s="128"/>
      <c r="D49" s="321"/>
      <c r="E49" s="322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</row>
    <row r="50" spans="1:19" s="20" customFormat="1" ht="13.5" customHeight="1">
      <c r="A50" s="131"/>
      <c r="B50" s="134" t="s">
        <v>95</v>
      </c>
      <c r="C50" s="128"/>
      <c r="D50" s="321"/>
      <c r="E50" s="322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</row>
    <row r="51" spans="1:19" s="20" customFormat="1" ht="13.5" customHeight="1">
      <c r="A51" s="131" t="s">
        <v>94</v>
      </c>
      <c r="B51" s="132"/>
      <c r="C51" s="128"/>
      <c r="D51" s="321"/>
      <c r="E51" s="322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</row>
    <row r="52" spans="1:19" s="20" customFormat="1" ht="13.5" customHeight="1">
      <c r="A52" s="131" t="s">
        <v>91</v>
      </c>
      <c r="B52" s="132"/>
      <c r="C52" s="128"/>
      <c r="D52" s="321"/>
      <c r="E52" s="322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</row>
    <row r="53" spans="1:19" s="20" customFormat="1" ht="13.5" customHeight="1">
      <c r="A53" s="131" t="s">
        <v>92</v>
      </c>
      <c r="B53" s="132"/>
      <c r="C53" s="128"/>
      <c r="D53" s="321"/>
      <c r="E53" s="322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  <row r="54" spans="1:19" s="20" customFormat="1" ht="13.5" customHeight="1">
      <c r="A54" s="131" t="s">
        <v>93</v>
      </c>
      <c r="B54" s="132"/>
      <c r="C54" s="128"/>
      <c r="D54" s="321"/>
      <c r="E54" s="322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</row>
    <row r="55" spans="1:19" s="20" customFormat="1" ht="13.5" customHeight="1">
      <c r="A55" s="131" t="s">
        <v>96</v>
      </c>
      <c r="B55" s="132"/>
      <c r="C55" s="128"/>
      <c r="D55" s="321"/>
      <c r="E55" s="322"/>
      <c r="F55" s="128"/>
      <c r="G55" s="128"/>
      <c r="H55" s="128"/>
      <c r="I55" s="128"/>
      <c r="J55" s="135"/>
      <c r="K55" s="128"/>
      <c r="L55" s="128"/>
      <c r="M55" s="128"/>
      <c r="N55" s="128"/>
      <c r="O55" s="128"/>
      <c r="P55" s="128"/>
      <c r="Q55" s="128"/>
      <c r="R55" s="128"/>
      <c r="S55" s="128"/>
    </row>
    <row r="56" spans="1:19" s="20" customFormat="1" ht="13.5" customHeight="1">
      <c r="A56" s="129" t="s">
        <v>107</v>
      </c>
      <c r="B56" s="132"/>
      <c r="C56" s="128"/>
      <c r="D56" s="321"/>
      <c r="E56" s="322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</row>
    <row r="57" spans="1:19" s="20" customFormat="1" ht="13.5" customHeight="1">
      <c r="A57" s="131"/>
      <c r="B57" s="132"/>
      <c r="C57" s="128"/>
      <c r="D57" s="321"/>
      <c r="E57" s="322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</row>
    <row r="58" spans="1:19" s="20" customFormat="1" ht="13.5" customHeight="1" thickBot="1">
      <c r="A58" s="323"/>
      <c r="B58" s="324"/>
      <c r="C58" s="325"/>
      <c r="D58" s="267"/>
      <c r="E58" s="268"/>
      <c r="F58" s="42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s="20" customFormat="1" ht="13.5" customHeight="1" thickTop="1">
      <c r="A59" s="273" t="s">
        <v>2</v>
      </c>
      <c r="B59" s="275" t="s">
        <v>4</v>
      </c>
      <c r="C59" s="275"/>
      <c r="D59" s="275"/>
      <c r="E59" s="275"/>
      <c r="F59" s="275"/>
      <c r="G59" s="27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</row>
    <row r="60" spans="1:19" s="20" customFormat="1" ht="13.5" customHeight="1">
      <c r="A60" s="274"/>
      <c r="B60" s="277" t="s">
        <v>103</v>
      </c>
      <c r="C60" s="277"/>
      <c r="D60" s="277"/>
      <c r="E60" s="277"/>
      <c r="F60" s="277"/>
      <c r="G60" s="278"/>
      <c r="H60" s="138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40"/>
    </row>
    <row r="61" spans="1:19" s="20" customFormat="1" ht="13.5" customHeight="1">
      <c r="A61" s="274"/>
      <c r="B61" s="279" t="s">
        <v>102</v>
      </c>
      <c r="C61" s="279"/>
      <c r="D61" s="279"/>
      <c r="E61" s="279"/>
      <c r="F61" s="279"/>
      <c r="G61" s="280"/>
      <c r="H61" s="87" t="e">
        <f>ROUNDDOWN(H60/H67,1)</f>
        <v>#DIV/0!</v>
      </c>
      <c r="I61" s="87" t="e">
        <f t="shared" ref="I61:S61" si="1">ROUNDDOWN(I60/I67,1)</f>
        <v>#DIV/0!</v>
      </c>
      <c r="J61" s="87" t="e">
        <f t="shared" si="1"/>
        <v>#DIV/0!</v>
      </c>
      <c r="K61" s="87" t="e">
        <f t="shared" si="1"/>
        <v>#DIV/0!</v>
      </c>
      <c r="L61" s="87" t="e">
        <f t="shared" si="1"/>
        <v>#DIV/0!</v>
      </c>
      <c r="M61" s="87" t="e">
        <f t="shared" si="1"/>
        <v>#DIV/0!</v>
      </c>
      <c r="N61" s="87" t="e">
        <f t="shared" si="1"/>
        <v>#DIV/0!</v>
      </c>
      <c r="O61" s="87" t="e">
        <f t="shared" si="1"/>
        <v>#DIV/0!</v>
      </c>
      <c r="P61" s="87" t="e">
        <f t="shared" si="1"/>
        <v>#DIV/0!</v>
      </c>
      <c r="Q61" s="87" t="e">
        <f t="shared" si="1"/>
        <v>#DIV/0!</v>
      </c>
      <c r="R61" s="87" t="e">
        <f t="shared" si="1"/>
        <v>#DIV/0!</v>
      </c>
      <c r="S61" s="89" t="e">
        <f t="shared" si="1"/>
        <v>#DIV/0!</v>
      </c>
    </row>
    <row r="62" spans="1:19" s="20" customFormat="1" ht="13.5" customHeight="1" thickBot="1">
      <c r="A62" s="269" t="s">
        <v>104</v>
      </c>
      <c r="B62" s="270"/>
      <c r="C62" s="270"/>
      <c r="D62" s="271" t="s">
        <v>54</v>
      </c>
      <c r="E62" s="271"/>
      <c r="F62" s="271"/>
      <c r="G62" s="272"/>
      <c r="H62" s="88" t="e">
        <f>H59+H61</f>
        <v>#DIV/0!</v>
      </c>
      <c r="I62" s="88" t="e">
        <f>I59+I61</f>
        <v>#DIV/0!</v>
      </c>
      <c r="J62" s="88" t="e">
        <f t="shared" ref="J62:S62" si="2">J59+J61</f>
        <v>#DIV/0!</v>
      </c>
      <c r="K62" s="88" t="e">
        <f t="shared" si="2"/>
        <v>#DIV/0!</v>
      </c>
      <c r="L62" s="88" t="e">
        <f t="shared" si="2"/>
        <v>#DIV/0!</v>
      </c>
      <c r="M62" s="88" t="e">
        <f t="shared" si="2"/>
        <v>#DIV/0!</v>
      </c>
      <c r="N62" s="88" t="e">
        <f t="shared" si="2"/>
        <v>#DIV/0!</v>
      </c>
      <c r="O62" s="88" t="e">
        <f t="shared" si="2"/>
        <v>#DIV/0!</v>
      </c>
      <c r="P62" s="88" t="e">
        <f t="shared" si="2"/>
        <v>#DIV/0!</v>
      </c>
      <c r="Q62" s="88" t="e">
        <f t="shared" si="2"/>
        <v>#DIV/0!</v>
      </c>
      <c r="R62" s="88" t="e">
        <f t="shared" si="2"/>
        <v>#DIV/0!</v>
      </c>
      <c r="S62" s="90" t="e">
        <f t="shared" si="2"/>
        <v>#DIV/0!</v>
      </c>
    </row>
    <row r="63" spans="1:19" s="20" customFormat="1" ht="13.5" customHeight="1" thickTop="1">
      <c r="A63" s="319" t="s">
        <v>152</v>
      </c>
      <c r="B63" s="275" t="s">
        <v>153</v>
      </c>
      <c r="C63" s="275"/>
      <c r="D63" s="275"/>
      <c r="E63" s="275"/>
      <c r="F63" s="275"/>
      <c r="G63" s="27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7"/>
    </row>
    <row r="64" spans="1:19" s="20" customFormat="1" ht="13.5" customHeight="1">
      <c r="A64" s="320"/>
      <c r="B64" s="277" t="s">
        <v>154</v>
      </c>
      <c r="C64" s="277"/>
      <c r="D64" s="277"/>
      <c r="E64" s="277"/>
      <c r="F64" s="277"/>
      <c r="G64" s="278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40"/>
    </row>
    <row r="65" spans="1:19" s="20" customFormat="1" ht="13.5" customHeight="1">
      <c r="A65" s="320"/>
      <c r="B65" s="277" t="s">
        <v>155</v>
      </c>
      <c r="C65" s="277"/>
      <c r="D65" s="277"/>
      <c r="E65" s="277"/>
      <c r="F65" s="277"/>
      <c r="G65" s="278"/>
      <c r="H65" s="91" t="e">
        <f>ROUNDDOWN(H64/H67,1)</f>
        <v>#DIV/0!</v>
      </c>
      <c r="I65" s="91" t="e">
        <f>ROUNDDOWN(I64/I67,1)</f>
        <v>#DIV/0!</v>
      </c>
      <c r="J65" s="91" t="e">
        <f t="shared" ref="J65:S65" si="3">ROUNDDOWN(J64/J67,1)</f>
        <v>#DIV/0!</v>
      </c>
      <c r="K65" s="91" t="e">
        <f t="shared" si="3"/>
        <v>#DIV/0!</v>
      </c>
      <c r="L65" s="91" t="e">
        <f t="shared" si="3"/>
        <v>#DIV/0!</v>
      </c>
      <c r="M65" s="91" t="e">
        <f t="shared" si="3"/>
        <v>#DIV/0!</v>
      </c>
      <c r="N65" s="91" t="e">
        <f t="shared" si="3"/>
        <v>#DIV/0!</v>
      </c>
      <c r="O65" s="91" t="e">
        <f t="shared" si="3"/>
        <v>#DIV/0!</v>
      </c>
      <c r="P65" s="91" t="e">
        <f t="shared" si="3"/>
        <v>#DIV/0!</v>
      </c>
      <c r="Q65" s="91" t="e">
        <f t="shared" si="3"/>
        <v>#DIV/0!</v>
      </c>
      <c r="R65" s="91" t="e">
        <f t="shared" si="3"/>
        <v>#DIV/0!</v>
      </c>
      <c r="S65" s="93" t="e">
        <f t="shared" si="3"/>
        <v>#DIV/0!</v>
      </c>
    </row>
    <row r="66" spans="1:19" s="20" customFormat="1" ht="13.5" customHeight="1" thickBot="1">
      <c r="A66" s="269" t="s">
        <v>156</v>
      </c>
      <c r="B66" s="270"/>
      <c r="C66" s="270"/>
      <c r="D66" s="271" t="s">
        <v>55</v>
      </c>
      <c r="E66" s="271"/>
      <c r="F66" s="271"/>
      <c r="G66" s="272"/>
      <c r="H66" s="92" t="e">
        <f>H63+H65</f>
        <v>#DIV/0!</v>
      </c>
      <c r="I66" s="92" t="e">
        <f>I63+I65</f>
        <v>#DIV/0!</v>
      </c>
      <c r="J66" s="92" t="e">
        <f t="shared" ref="J66:S66" si="4">J63+J65</f>
        <v>#DIV/0!</v>
      </c>
      <c r="K66" s="92" t="e">
        <f t="shared" si="4"/>
        <v>#DIV/0!</v>
      </c>
      <c r="L66" s="92" t="e">
        <f t="shared" si="4"/>
        <v>#DIV/0!</v>
      </c>
      <c r="M66" s="92" t="e">
        <f t="shared" si="4"/>
        <v>#DIV/0!</v>
      </c>
      <c r="N66" s="92" t="e">
        <f t="shared" si="4"/>
        <v>#DIV/0!</v>
      </c>
      <c r="O66" s="92" t="e">
        <f t="shared" si="4"/>
        <v>#DIV/0!</v>
      </c>
      <c r="P66" s="92" t="e">
        <f t="shared" si="4"/>
        <v>#DIV/0!</v>
      </c>
      <c r="Q66" s="92" t="e">
        <f t="shared" si="4"/>
        <v>#DIV/0!</v>
      </c>
      <c r="R66" s="92" t="e">
        <f t="shared" si="4"/>
        <v>#DIV/0!</v>
      </c>
      <c r="S66" s="94" t="e">
        <f t="shared" si="4"/>
        <v>#DIV/0!</v>
      </c>
    </row>
    <row r="67" spans="1:19" s="20" customFormat="1" ht="13.5" customHeight="1" thickTop="1">
      <c r="A67" s="45" t="s">
        <v>35</v>
      </c>
      <c r="B67" s="46"/>
      <c r="C67" s="46"/>
      <c r="D67" s="47"/>
      <c r="E67" s="47"/>
      <c r="F67" s="48"/>
      <c r="G67" s="44"/>
      <c r="H67" s="49">
        <f>M33</f>
        <v>0</v>
      </c>
      <c r="I67" s="49">
        <f>Q33</f>
        <v>0</v>
      </c>
      <c r="J67" s="49">
        <f>M33</f>
        <v>0</v>
      </c>
      <c r="K67" s="49">
        <f>Q33</f>
        <v>0</v>
      </c>
      <c r="L67" s="49">
        <f>Q33</f>
        <v>0</v>
      </c>
      <c r="M67" s="49">
        <f>M33</f>
        <v>0</v>
      </c>
      <c r="N67" s="49">
        <f>Q33</f>
        <v>0</v>
      </c>
      <c r="O67" s="49">
        <f>M33</f>
        <v>0</v>
      </c>
      <c r="P67" s="49">
        <f>Q33</f>
        <v>0</v>
      </c>
      <c r="Q67" s="49">
        <f>Q33</f>
        <v>0</v>
      </c>
      <c r="R67" s="49">
        <f>E33</f>
        <v>0</v>
      </c>
      <c r="S67" s="49">
        <f>Q33</f>
        <v>0</v>
      </c>
    </row>
    <row r="68" spans="1:19" s="20" customFormat="1" ht="12" customHeight="1">
      <c r="A68" s="21"/>
      <c r="B68" s="22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9" s="20" customFormat="1" ht="15.75" customHeight="1">
      <c r="A69" s="41" t="s">
        <v>0</v>
      </c>
      <c r="B69" s="24"/>
      <c r="C69" s="19"/>
    </row>
    <row r="70" spans="1:19" s="20" customFormat="1" ht="15.75" customHeight="1">
      <c r="A70" s="24"/>
      <c r="B70" s="24"/>
      <c r="C70" s="19"/>
    </row>
    <row r="71" spans="1:19" s="20" customFormat="1" ht="15.75" customHeight="1">
      <c r="A71" s="24"/>
      <c r="B71" s="24"/>
      <c r="C71" s="19"/>
      <c r="I71" s="25"/>
    </row>
    <row r="72" spans="1:19" s="20" customFormat="1" ht="15.75" customHeight="1">
      <c r="A72" s="24"/>
      <c r="B72" s="24"/>
      <c r="C72" s="19"/>
    </row>
    <row r="73" spans="1:19" s="20" customFormat="1" ht="15.75" customHeight="1">
      <c r="A73" s="24"/>
      <c r="B73" s="24">
        <v>4</v>
      </c>
      <c r="C73" s="19"/>
    </row>
    <row r="74" spans="1:19" s="20" customFormat="1" ht="15.75" customHeight="1">
      <c r="A74" s="24"/>
      <c r="B74" s="24">
        <v>5</v>
      </c>
      <c r="C74" s="19"/>
    </row>
    <row r="75" spans="1:19" s="20" customFormat="1" ht="15.75" customHeight="1">
      <c r="A75" s="24"/>
      <c r="B75" s="24">
        <v>6</v>
      </c>
      <c r="C75" s="19"/>
    </row>
    <row r="76" spans="1:19" s="20" customFormat="1" ht="15.75" customHeight="1">
      <c r="A76" s="24"/>
      <c r="B76" s="24"/>
      <c r="C76" s="19"/>
    </row>
    <row r="77" spans="1:19" s="20" customFormat="1" ht="15.75" customHeight="1">
      <c r="A77" s="24"/>
      <c r="B77" s="24"/>
      <c r="C77" s="19"/>
    </row>
    <row r="78" spans="1:19" s="20" customFormat="1" ht="15.75" customHeight="1">
      <c r="A78" s="24"/>
      <c r="B78" s="24"/>
      <c r="C78" s="19"/>
    </row>
    <row r="79" spans="1:19" s="20" customFormat="1" ht="15.75" customHeight="1">
      <c r="A79" s="24"/>
      <c r="B79" s="24"/>
      <c r="C79" s="19"/>
    </row>
    <row r="80" spans="1:19" s="20" customFormat="1" ht="15.75" customHeight="1">
      <c r="A80" s="24"/>
      <c r="B80" s="24"/>
      <c r="C80" s="19"/>
    </row>
    <row r="81" spans="1:3" s="20" customFormat="1" ht="15.75" customHeight="1">
      <c r="A81" s="24"/>
      <c r="B81" s="24"/>
      <c r="C81" s="19"/>
    </row>
    <row r="82" spans="1:3" s="20" customFormat="1" ht="15.75" customHeight="1">
      <c r="A82" s="24"/>
      <c r="B82" s="24"/>
      <c r="C82" s="19"/>
    </row>
    <row r="83" spans="1:3" s="20" customFormat="1" ht="15.75" customHeight="1">
      <c r="A83" s="24"/>
      <c r="B83" s="24"/>
      <c r="C83" s="19"/>
    </row>
    <row r="84" spans="1:3" s="20" customFormat="1" ht="15.75" customHeight="1">
      <c r="A84" s="24"/>
      <c r="B84" s="24"/>
      <c r="C84" s="19"/>
    </row>
    <row r="85" spans="1:3" s="20" customFormat="1" ht="15.75" customHeight="1">
      <c r="A85" s="24"/>
      <c r="B85" s="24"/>
      <c r="C85" s="19"/>
    </row>
    <row r="86" spans="1:3" s="20" customFormat="1" ht="15.75" customHeight="1">
      <c r="A86" s="24"/>
      <c r="B86" s="24"/>
      <c r="C86" s="19"/>
    </row>
    <row r="87" spans="1:3" s="20" customFormat="1" ht="15.75" customHeight="1">
      <c r="A87" s="24"/>
      <c r="B87" s="24"/>
      <c r="C87" s="19"/>
    </row>
    <row r="88" spans="1:3" s="20" customFormat="1" ht="15.75" customHeight="1">
      <c r="A88" s="24"/>
      <c r="B88" s="24"/>
      <c r="C88" s="19"/>
    </row>
    <row r="89" spans="1:3" s="20" customFormat="1" ht="15.75" customHeight="1">
      <c r="A89" s="24"/>
      <c r="B89" s="24"/>
      <c r="C89" s="19"/>
    </row>
    <row r="90" spans="1:3" s="20" customFormat="1" ht="15.75" customHeight="1">
      <c r="A90" s="24"/>
      <c r="B90" s="24"/>
      <c r="C90" s="19"/>
    </row>
    <row r="91" spans="1:3" s="20" customFormat="1" ht="15.75" customHeight="1">
      <c r="A91" s="24"/>
      <c r="B91" s="24"/>
      <c r="C91" s="19"/>
    </row>
    <row r="92" spans="1:3" s="20" customFormat="1" ht="15.75" customHeight="1">
      <c r="A92" s="24"/>
      <c r="B92" s="24"/>
      <c r="C92" s="19"/>
    </row>
    <row r="93" spans="1:3" s="20" customFormat="1" ht="15.75" customHeight="1">
      <c r="A93" s="24"/>
      <c r="B93" s="24"/>
      <c r="C93" s="19"/>
    </row>
    <row r="94" spans="1:3" s="20" customFormat="1" ht="15.75" customHeight="1">
      <c r="A94" s="24"/>
      <c r="B94" s="24"/>
      <c r="C94" s="19"/>
    </row>
    <row r="95" spans="1:3" s="20" customFormat="1" ht="15.75" customHeight="1">
      <c r="A95" s="24"/>
      <c r="B95" s="24"/>
      <c r="C95" s="19"/>
    </row>
    <row r="96" spans="1:3" s="20" customFormat="1" ht="15.75" customHeight="1">
      <c r="A96" s="24"/>
      <c r="B96" s="24"/>
      <c r="C96" s="19"/>
    </row>
    <row r="97" spans="1:3" s="20" customFormat="1" ht="15.75" customHeight="1">
      <c r="A97" s="24"/>
      <c r="B97" s="24"/>
      <c r="C97" s="19"/>
    </row>
    <row r="98" spans="1:3" s="20" customFormat="1" ht="15.75" customHeight="1">
      <c r="A98" s="24"/>
      <c r="B98" s="24"/>
      <c r="C98" s="19"/>
    </row>
    <row r="99" spans="1:3" s="20" customFormat="1" ht="15.75" customHeight="1">
      <c r="A99" s="24"/>
      <c r="B99" s="24"/>
      <c r="C99" s="19"/>
    </row>
    <row r="100" spans="1:3" s="20" customFormat="1" ht="15.75" customHeight="1">
      <c r="A100" s="24"/>
      <c r="B100" s="24"/>
      <c r="C100" s="19"/>
    </row>
    <row r="101" spans="1:3" s="20" customFormat="1" ht="15.75" customHeight="1">
      <c r="A101" s="24"/>
      <c r="B101" s="24"/>
      <c r="C101" s="19"/>
    </row>
    <row r="102" spans="1:3" s="20" customFormat="1" ht="15.75" customHeight="1">
      <c r="A102" s="24"/>
      <c r="B102" s="24"/>
      <c r="C102" s="19"/>
    </row>
    <row r="103" spans="1:3" s="20" customFormat="1" ht="15.75" customHeight="1">
      <c r="A103" s="24"/>
      <c r="B103" s="24"/>
      <c r="C103" s="19"/>
    </row>
    <row r="104" spans="1:3" s="20" customFormat="1" ht="15.75" customHeight="1">
      <c r="A104" s="24"/>
      <c r="B104" s="24"/>
      <c r="C104" s="19"/>
    </row>
    <row r="105" spans="1:3" s="20" customFormat="1" ht="15.75" customHeight="1">
      <c r="A105" s="24"/>
      <c r="B105" s="24"/>
      <c r="C105" s="19"/>
    </row>
    <row r="106" spans="1:3" s="20" customFormat="1" ht="15.75" customHeight="1">
      <c r="A106" s="24"/>
      <c r="B106" s="24"/>
      <c r="C106" s="19"/>
    </row>
    <row r="107" spans="1:3" s="20" customFormat="1" ht="15.75" customHeight="1">
      <c r="A107" s="24"/>
      <c r="B107" s="24"/>
      <c r="C107" s="19"/>
    </row>
    <row r="108" spans="1:3" s="20" customFormat="1" ht="15.75" customHeight="1">
      <c r="A108" s="24"/>
      <c r="B108" s="24"/>
      <c r="C108" s="19"/>
    </row>
    <row r="109" spans="1:3" s="20" customFormat="1" ht="15.75" customHeight="1">
      <c r="A109" s="24"/>
      <c r="B109" s="24"/>
      <c r="C109" s="19"/>
    </row>
    <row r="110" spans="1:3" s="20" customFormat="1" ht="15.75" customHeight="1">
      <c r="A110" s="24"/>
      <c r="B110" s="24"/>
      <c r="C110" s="19"/>
    </row>
    <row r="111" spans="1:3" s="20" customFormat="1" ht="15.75" customHeight="1">
      <c r="A111" s="24"/>
      <c r="B111" s="24"/>
      <c r="C111" s="19"/>
    </row>
    <row r="112" spans="1:3" s="20" customFormat="1" ht="15.75" customHeight="1">
      <c r="A112" s="24"/>
      <c r="B112" s="24"/>
      <c r="C112" s="19"/>
    </row>
    <row r="113" spans="1:3" s="20" customFormat="1" ht="15.75" customHeight="1">
      <c r="A113" s="24"/>
      <c r="B113" s="24"/>
      <c r="C113" s="19"/>
    </row>
    <row r="114" spans="1:3" s="20" customFormat="1" ht="15.75" customHeight="1">
      <c r="A114" s="24"/>
      <c r="B114" s="24"/>
      <c r="C114" s="19"/>
    </row>
    <row r="115" spans="1:3" s="20" customFormat="1" ht="15.75" customHeight="1">
      <c r="A115" s="24"/>
      <c r="B115" s="24"/>
      <c r="C115" s="19"/>
    </row>
    <row r="116" spans="1:3" s="20" customFormat="1" ht="15.75" customHeight="1">
      <c r="A116" s="24"/>
      <c r="B116" s="24"/>
      <c r="C116" s="19"/>
    </row>
    <row r="117" spans="1:3" s="20" customFormat="1" ht="15.75" customHeight="1">
      <c r="A117" s="24"/>
      <c r="B117" s="24"/>
      <c r="C117" s="19"/>
    </row>
    <row r="118" spans="1:3" s="20" customFormat="1" ht="15.75" customHeight="1">
      <c r="A118" s="24"/>
      <c r="B118" s="24"/>
      <c r="C118" s="19"/>
    </row>
    <row r="119" spans="1:3" s="20" customFormat="1" ht="15.75" customHeight="1">
      <c r="A119" s="24"/>
      <c r="B119" s="24"/>
      <c r="C119" s="19"/>
    </row>
    <row r="120" spans="1:3" s="20" customFormat="1" ht="15.75" customHeight="1">
      <c r="A120" s="24"/>
      <c r="B120" s="24"/>
      <c r="C120" s="19"/>
    </row>
    <row r="121" spans="1:3" s="20" customFormat="1" ht="15.75" customHeight="1">
      <c r="A121" s="24"/>
      <c r="B121" s="24"/>
      <c r="C121" s="19"/>
    </row>
    <row r="122" spans="1:3" s="20" customFormat="1" ht="15.75" customHeight="1">
      <c r="A122" s="24"/>
      <c r="B122" s="24"/>
      <c r="C122" s="19"/>
    </row>
  </sheetData>
  <mergeCells count="94">
    <mergeCell ref="A25:D25"/>
    <mergeCell ref="D22:E22"/>
    <mergeCell ref="I22:J22"/>
    <mergeCell ref="Q32:S32"/>
    <mergeCell ref="E33:F33"/>
    <mergeCell ref="I33:J33"/>
    <mergeCell ref="M33:N33"/>
    <mergeCell ref="A16:C16"/>
    <mergeCell ref="A18:C18"/>
    <mergeCell ref="D16:E16"/>
    <mergeCell ref="K16:L16"/>
    <mergeCell ref="N16:O16"/>
    <mergeCell ref="K18:L18"/>
    <mergeCell ref="N18:O18"/>
    <mergeCell ref="D18:E18"/>
    <mergeCell ref="N25:O25"/>
    <mergeCell ref="N26:O26"/>
    <mergeCell ref="D23:E23"/>
    <mergeCell ref="I23:J23"/>
    <mergeCell ref="O4:P4"/>
    <mergeCell ref="K13:L14"/>
    <mergeCell ref="O5:P5"/>
    <mergeCell ref="O28:Q28"/>
    <mergeCell ref="O8:P8"/>
    <mergeCell ref="N13:O14"/>
    <mergeCell ref="O9:P9"/>
    <mergeCell ref="P13:S14"/>
    <mergeCell ref="Q4:S4"/>
    <mergeCell ref="Q5:R9"/>
    <mergeCell ref="S5:S9"/>
    <mergeCell ref="M32:O32"/>
    <mergeCell ref="I32:K32"/>
    <mergeCell ref="E32:G32"/>
    <mergeCell ref="A4:B4"/>
    <mergeCell ref="D13:F13"/>
    <mergeCell ref="A13:B14"/>
    <mergeCell ref="A5:B5"/>
    <mergeCell ref="A8:B8"/>
    <mergeCell ref="A6:B6"/>
    <mergeCell ref="J13:J14"/>
    <mergeCell ref="M13:M14"/>
    <mergeCell ref="A9:B9"/>
    <mergeCell ref="D14:E14"/>
    <mergeCell ref="H13:I13"/>
    <mergeCell ref="G13:G14"/>
    <mergeCell ref="A32:D33"/>
    <mergeCell ref="D41:E41"/>
    <mergeCell ref="D57:E57"/>
    <mergeCell ref="D56:E56"/>
    <mergeCell ref="D58:E58"/>
    <mergeCell ref="Q33:R33"/>
    <mergeCell ref="A37:B37"/>
    <mergeCell ref="D37:E37"/>
    <mergeCell ref="A38:B38"/>
    <mergeCell ref="D39:E39"/>
    <mergeCell ref="D40:E40"/>
    <mergeCell ref="D38:E38"/>
    <mergeCell ref="D42:E42"/>
    <mergeCell ref="D51:E51"/>
    <mergeCell ref="D49:E49"/>
    <mergeCell ref="D46:E46"/>
    <mergeCell ref="D52:E52"/>
    <mergeCell ref="D45:E45"/>
    <mergeCell ref="D50:E50"/>
    <mergeCell ref="D43:E43"/>
    <mergeCell ref="D44:E44"/>
    <mergeCell ref="D48:E48"/>
    <mergeCell ref="D47:E47"/>
    <mergeCell ref="D53:E53"/>
    <mergeCell ref="D54:E54"/>
    <mergeCell ref="A66:G66"/>
    <mergeCell ref="A59:A61"/>
    <mergeCell ref="B59:G59"/>
    <mergeCell ref="B60:G60"/>
    <mergeCell ref="B61:G61"/>
    <mergeCell ref="B64:G64"/>
    <mergeCell ref="A62:G62"/>
    <mergeCell ref="A63:A65"/>
    <mergeCell ref="B63:G63"/>
    <mergeCell ref="B65:G65"/>
    <mergeCell ref="D55:E55"/>
    <mergeCell ref="A58:C58"/>
    <mergeCell ref="O6:P6"/>
    <mergeCell ref="A7:B7"/>
    <mergeCell ref="O7:P7"/>
    <mergeCell ref="P16:S16"/>
    <mergeCell ref="P18:S18"/>
    <mergeCell ref="K20:O20"/>
    <mergeCell ref="P20:Q20"/>
    <mergeCell ref="P22:Q22"/>
    <mergeCell ref="A20:C20"/>
    <mergeCell ref="D20:E20"/>
    <mergeCell ref="I20:J20"/>
    <mergeCell ref="A22:C23"/>
  </mergeCells>
  <phoneticPr fontId="2"/>
  <dataValidations count="1">
    <dataValidation type="list" allowBlank="1" showInputMessage="1" showErrorMessage="1" sqref="G22:G23">
      <formula1>$B$73:$B$75</formula1>
    </dataValidation>
  </dataValidations>
  <pageMargins left="0.41" right="0.32" top="0.56000000000000005" bottom="0.2" header="0.78" footer="0.11811023622047245"/>
  <pageSetup paperSize="9" scale="94" orientation="portrait" r:id="rId1"/>
  <headerFooter alignWithMargins="0">
    <oddHeader xml:space="preserve">&amp;L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zoomScaleNormal="100" zoomScaleSheetLayoutView="100" workbookViewId="0">
      <selection activeCell="L46" sqref="L46"/>
    </sheetView>
  </sheetViews>
  <sheetFormatPr defaultRowHeight="12"/>
  <cols>
    <col min="1" max="1" width="4" style="4" customWidth="1"/>
    <col min="2" max="2" width="8.125" style="4" customWidth="1"/>
    <col min="3" max="14" width="5" style="4" customWidth="1"/>
    <col min="15" max="16" width="4.25" style="4" customWidth="1"/>
    <col min="17" max="17" width="12.5" style="4" customWidth="1"/>
    <col min="18" max="18" width="3" style="4" customWidth="1"/>
    <col min="19" max="21" width="5.25" style="4" customWidth="1"/>
    <col min="22" max="16384" width="9" style="4"/>
  </cols>
  <sheetData>
    <row r="1" spans="1:17" ht="21.75" customHeight="1">
      <c r="A1" s="368" t="s">
        <v>115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17" ht="6.75" customHeight="1">
      <c r="M2" s="1"/>
      <c r="N2" s="1"/>
      <c r="O2" s="1"/>
      <c r="P2" s="1"/>
      <c r="Q2" s="1"/>
    </row>
    <row r="3" spans="1:17" ht="15" customHeight="1">
      <c r="A3" s="29" t="s">
        <v>61</v>
      </c>
    </row>
    <row r="4" spans="1:17" ht="39" customHeight="1">
      <c r="A4" s="311" t="s">
        <v>56</v>
      </c>
      <c r="B4" s="369"/>
      <c r="C4" s="79" t="s">
        <v>17</v>
      </c>
      <c r="D4" s="79" t="s">
        <v>19</v>
      </c>
      <c r="E4" s="79" t="s">
        <v>20</v>
      </c>
      <c r="F4" s="79" t="s">
        <v>21</v>
      </c>
      <c r="G4" s="79" t="s">
        <v>22</v>
      </c>
      <c r="H4" s="79" t="s">
        <v>23</v>
      </c>
      <c r="I4" s="79" t="s">
        <v>24</v>
      </c>
      <c r="J4" s="79" t="s">
        <v>25</v>
      </c>
      <c r="K4" s="79" t="s">
        <v>18</v>
      </c>
      <c r="L4" s="79" t="s">
        <v>26</v>
      </c>
      <c r="M4" s="79" t="s">
        <v>27</v>
      </c>
      <c r="N4" s="79" t="s">
        <v>28</v>
      </c>
      <c r="O4" s="370" t="s">
        <v>14</v>
      </c>
      <c r="P4" s="371"/>
      <c r="Q4" s="80" t="s">
        <v>64</v>
      </c>
    </row>
    <row r="5" spans="1:17" ht="15" customHeight="1">
      <c r="A5" s="372" t="s">
        <v>113</v>
      </c>
      <c r="B5" s="37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74"/>
      <c r="P5" s="375"/>
      <c r="Q5" s="81" t="s">
        <v>49</v>
      </c>
    </row>
    <row r="6" spans="1:17" ht="15" customHeight="1">
      <c r="A6" s="348" t="s">
        <v>114</v>
      </c>
      <c r="B6" s="349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66"/>
      <c r="P6" s="367"/>
      <c r="Q6" s="82" t="s">
        <v>49</v>
      </c>
    </row>
    <row r="7" spans="1:17" ht="15" customHeight="1">
      <c r="A7" s="348" t="s">
        <v>144</v>
      </c>
      <c r="B7" s="349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66"/>
      <c r="P7" s="367"/>
      <c r="Q7" s="82" t="s">
        <v>49</v>
      </c>
    </row>
    <row r="8" spans="1:17" ht="15" customHeight="1">
      <c r="A8" s="348" t="s">
        <v>145</v>
      </c>
      <c r="B8" s="34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66"/>
      <c r="P8" s="367"/>
      <c r="Q8" s="82" t="s">
        <v>49</v>
      </c>
    </row>
    <row r="9" spans="1:17" ht="15" customHeight="1">
      <c r="A9" s="305" t="s">
        <v>14</v>
      </c>
      <c r="B9" s="306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416"/>
      <c r="P9" s="417"/>
      <c r="Q9" s="15" t="s">
        <v>49</v>
      </c>
    </row>
    <row r="10" spans="1:17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>
      <c r="A11" s="28" t="s">
        <v>29</v>
      </c>
      <c r="B11" s="1"/>
      <c r="C11" s="1"/>
      <c r="D11" s="1"/>
      <c r="E11" s="1"/>
      <c r="F11" s="28" t="s">
        <v>79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>
      <c r="A12" s="1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>
      <c r="A13" s="8" t="s">
        <v>80</v>
      </c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>
      <c r="A14" s="1" t="s">
        <v>16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>
      <c r="A15" s="8" t="s">
        <v>81</v>
      </c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>
      <c r="A16" s="8" t="s">
        <v>82</v>
      </c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4.25" customHeight="1">
      <c r="A17" s="5" t="s">
        <v>83</v>
      </c>
      <c r="B17" s="5"/>
    </row>
    <row r="18" spans="1:18" ht="12" customHeight="1">
      <c r="A18" s="5"/>
      <c r="B18" s="5"/>
    </row>
    <row r="19" spans="1:18" ht="14.25" customHeight="1">
      <c r="A19" s="29" t="s">
        <v>30</v>
      </c>
    </row>
    <row r="20" spans="1:18" ht="14.25" customHeight="1">
      <c r="A20" s="4" t="s">
        <v>66</v>
      </c>
      <c r="B20" s="5"/>
    </row>
    <row r="21" spans="1:18" ht="14.25" customHeight="1">
      <c r="A21" s="1" t="s">
        <v>68</v>
      </c>
      <c r="B21" s="8"/>
    </row>
    <row r="22" spans="1:18" ht="14.25" customHeight="1">
      <c r="A22" s="4" t="s">
        <v>65</v>
      </c>
      <c r="B22" s="5"/>
    </row>
    <row r="23" spans="1:18" ht="14.25" customHeight="1">
      <c r="A23" s="382" t="s">
        <v>84</v>
      </c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</row>
    <row r="24" spans="1:18" ht="14.25" customHeight="1">
      <c r="A24" s="6" t="s">
        <v>85</v>
      </c>
      <c r="B24" s="5"/>
    </row>
    <row r="25" spans="1:18" ht="8.25" customHeight="1">
      <c r="A25" s="5"/>
      <c r="B25" s="5"/>
    </row>
    <row r="26" spans="1:18" ht="14.25" customHeight="1">
      <c r="A26" s="418" t="s">
        <v>69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20"/>
    </row>
    <row r="27" spans="1:18" ht="14.25" customHeight="1">
      <c r="A27" s="390" t="s">
        <v>63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2"/>
    </row>
    <row r="28" spans="1:18" ht="13.5" customHeight="1">
      <c r="E28" s="393" t="s">
        <v>78</v>
      </c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</row>
    <row r="29" spans="1:18" ht="24.75" customHeight="1">
      <c r="A29" s="28" t="s">
        <v>70</v>
      </c>
      <c r="B29" s="1"/>
      <c r="C29" s="1"/>
      <c r="D29" s="1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</row>
    <row r="30" spans="1:18" ht="14.25" customHeight="1">
      <c r="A30" s="311" t="s">
        <v>31</v>
      </c>
      <c r="B30" s="384"/>
      <c r="C30" s="385"/>
      <c r="D30" s="386" t="s">
        <v>32</v>
      </c>
      <c r="E30" s="387"/>
      <c r="F30" s="387"/>
      <c r="G30" s="387"/>
      <c r="H30" s="387"/>
      <c r="I30" s="387"/>
      <c r="J30" s="387"/>
      <c r="K30" s="387"/>
      <c r="L30" s="387"/>
      <c r="M30" s="387"/>
      <c r="N30" s="388"/>
      <c r="O30" s="388"/>
      <c r="P30" s="388"/>
      <c r="Q30" s="389"/>
    </row>
    <row r="31" spans="1:18" ht="14.25" customHeight="1">
      <c r="A31" s="65" t="s">
        <v>51</v>
      </c>
      <c r="B31" s="63"/>
      <c r="C31" s="67"/>
      <c r="D31" s="144" t="s">
        <v>116</v>
      </c>
      <c r="E31" s="63"/>
      <c r="F31" s="51"/>
      <c r="G31" s="51"/>
      <c r="H31" s="51"/>
      <c r="I31" s="63"/>
      <c r="J31" s="51"/>
      <c r="K31" s="51"/>
      <c r="L31" s="51"/>
      <c r="M31" s="51"/>
      <c r="N31" s="51"/>
      <c r="O31" s="51"/>
      <c r="P31" s="51"/>
      <c r="Q31" s="52"/>
    </row>
    <row r="32" spans="1:18" ht="14.25" customHeight="1">
      <c r="A32" s="66"/>
      <c r="B32" s="64"/>
      <c r="C32" s="70"/>
      <c r="D32" s="105" t="s">
        <v>117</v>
      </c>
      <c r="E32" s="64"/>
      <c r="F32" s="9"/>
      <c r="G32" s="9"/>
      <c r="H32" s="9"/>
      <c r="I32" s="64"/>
      <c r="J32" s="9"/>
      <c r="K32" s="9"/>
      <c r="L32" s="9"/>
      <c r="M32" s="9"/>
      <c r="N32" s="9"/>
      <c r="O32" s="9"/>
      <c r="P32" s="9"/>
      <c r="Q32" s="54"/>
    </row>
    <row r="33" spans="1:23" ht="14.25" customHeight="1">
      <c r="A33" s="142"/>
      <c r="B33" s="68"/>
      <c r="C33" s="69"/>
      <c r="D33" s="143" t="s">
        <v>118</v>
      </c>
      <c r="E33" s="68"/>
      <c r="F33" s="58"/>
      <c r="G33" s="58"/>
      <c r="H33" s="58"/>
      <c r="I33" s="68"/>
      <c r="J33" s="58"/>
      <c r="K33" s="58"/>
      <c r="L33" s="58"/>
      <c r="M33" s="58"/>
      <c r="N33" s="58"/>
      <c r="O33" s="58"/>
      <c r="P33" s="58"/>
      <c r="Q33" s="59"/>
    </row>
    <row r="34" spans="1:23" ht="14.25" customHeight="1">
      <c r="A34" s="65" t="s">
        <v>74</v>
      </c>
      <c r="B34" s="63"/>
      <c r="C34" s="67"/>
      <c r="D34" s="144" t="s">
        <v>119</v>
      </c>
      <c r="E34" s="63"/>
      <c r="F34" s="141"/>
      <c r="G34" s="51"/>
      <c r="H34" s="51"/>
      <c r="I34" s="63"/>
      <c r="J34" s="51"/>
      <c r="K34" s="51"/>
      <c r="L34" s="51"/>
      <c r="M34" s="51"/>
      <c r="N34" s="51"/>
      <c r="O34" s="51"/>
      <c r="P34" s="51"/>
      <c r="Q34" s="52"/>
    </row>
    <row r="35" spans="1:23" ht="14.25" customHeight="1">
      <c r="A35" s="71" t="s">
        <v>62</v>
      </c>
      <c r="B35" s="73"/>
      <c r="C35" s="52"/>
      <c r="D35" s="144" t="s">
        <v>120</v>
      </c>
      <c r="E35" s="63"/>
      <c r="F35" s="63"/>
      <c r="G35" s="163"/>
      <c r="H35" s="51"/>
      <c r="I35" s="51"/>
      <c r="J35" s="51"/>
      <c r="K35" s="146"/>
      <c r="L35" s="146"/>
      <c r="M35" s="146"/>
      <c r="N35" s="146"/>
      <c r="O35" s="146"/>
      <c r="P35" s="146"/>
      <c r="Q35" s="147"/>
    </row>
    <row r="36" spans="1:23" ht="7.5" customHeight="1">
      <c r="A36" s="57"/>
      <c r="B36" s="68"/>
      <c r="C36" s="59"/>
      <c r="D36" s="72"/>
      <c r="E36" s="68"/>
      <c r="F36" s="68"/>
      <c r="G36" s="74"/>
      <c r="H36" s="58"/>
      <c r="I36" s="58"/>
      <c r="J36" s="58"/>
      <c r="K36" s="148"/>
      <c r="L36" s="148"/>
      <c r="M36" s="148"/>
      <c r="N36" s="148"/>
      <c r="O36" s="148"/>
      <c r="P36" s="148"/>
      <c r="Q36" s="149"/>
    </row>
    <row r="37" spans="1:23" ht="14.25" customHeight="1">
      <c r="A37" s="103" t="s">
        <v>76</v>
      </c>
      <c r="B37" s="97"/>
      <c r="C37" s="95"/>
      <c r="D37" s="164" t="s">
        <v>126</v>
      </c>
      <c r="E37" s="98"/>
      <c r="F37" s="98"/>
      <c r="G37" s="99"/>
      <c r="H37" s="100"/>
      <c r="I37" s="100"/>
      <c r="J37" s="100"/>
      <c r="K37" s="171"/>
      <c r="L37" s="171"/>
      <c r="M37" s="171"/>
      <c r="N37" s="171"/>
      <c r="O37" s="171"/>
      <c r="P37" s="171"/>
      <c r="Q37" s="172"/>
      <c r="S37" s="157"/>
      <c r="T37" s="157"/>
      <c r="U37" s="157"/>
      <c r="V37" s="157"/>
      <c r="W37" s="157"/>
    </row>
    <row r="38" spans="1:23" ht="7.5" customHeight="1">
      <c r="A38" s="57"/>
      <c r="B38" s="68"/>
      <c r="C38" s="59"/>
      <c r="D38" s="74"/>
      <c r="E38" s="68"/>
      <c r="F38" s="68"/>
      <c r="G38" s="74"/>
      <c r="H38" s="58"/>
      <c r="I38" s="58"/>
      <c r="J38" s="58"/>
      <c r="K38" s="174"/>
      <c r="L38" s="174"/>
      <c r="M38" s="174"/>
      <c r="N38" s="174"/>
      <c r="O38" s="174"/>
      <c r="P38" s="174"/>
      <c r="Q38" s="175"/>
      <c r="S38" s="157"/>
      <c r="T38" s="157"/>
      <c r="U38" s="157"/>
      <c r="V38" s="157"/>
      <c r="W38" s="157"/>
    </row>
    <row r="39" spans="1:23" ht="14.25" customHeight="1">
      <c r="A39" s="71" t="s">
        <v>33</v>
      </c>
      <c r="B39" s="73"/>
      <c r="C39" s="201"/>
      <c r="D39" s="196" t="s">
        <v>137</v>
      </c>
      <c r="E39" s="194"/>
      <c r="F39" s="194"/>
      <c r="G39" s="194"/>
      <c r="H39" s="194"/>
      <c r="I39" s="194"/>
      <c r="J39" s="195"/>
      <c r="K39" s="180" t="s">
        <v>129</v>
      </c>
      <c r="L39" s="171"/>
      <c r="M39" s="171"/>
      <c r="N39" s="171"/>
      <c r="O39" s="171"/>
      <c r="P39" s="171"/>
      <c r="Q39" s="172"/>
      <c r="S39" s="157"/>
      <c r="T39" s="157"/>
      <c r="U39" s="157"/>
      <c r="V39" s="157"/>
      <c r="W39" s="157"/>
    </row>
    <row r="40" spans="1:23" ht="14.25" customHeight="1">
      <c r="A40" s="53"/>
      <c r="B40" s="9"/>
      <c r="C40" s="161"/>
      <c r="D40" s="410" t="s">
        <v>124</v>
      </c>
      <c r="E40" s="411"/>
      <c r="F40" s="411"/>
      <c r="G40" s="411"/>
      <c r="H40" s="411"/>
      <c r="I40" s="411"/>
      <c r="J40" s="412"/>
      <c r="K40" s="173"/>
      <c r="L40" s="181" t="s">
        <v>134</v>
      </c>
      <c r="M40" s="174"/>
      <c r="N40" s="174"/>
      <c r="O40" s="174"/>
      <c r="P40" s="174"/>
      <c r="Q40" s="175"/>
      <c r="S40" s="157"/>
      <c r="T40" s="157"/>
      <c r="U40" s="157"/>
      <c r="V40" s="157"/>
      <c r="W40" s="157"/>
    </row>
    <row r="41" spans="1:23" ht="14.25" customHeight="1">
      <c r="A41" s="53"/>
      <c r="B41" s="9"/>
      <c r="C41" s="161"/>
      <c r="D41" s="413"/>
      <c r="E41" s="414"/>
      <c r="F41" s="414"/>
      <c r="G41" s="414"/>
      <c r="H41" s="414"/>
      <c r="I41" s="414"/>
      <c r="J41" s="415"/>
      <c r="K41" s="183" t="s">
        <v>130</v>
      </c>
      <c r="L41" s="184"/>
      <c r="M41" s="184"/>
      <c r="N41" s="184"/>
      <c r="O41" s="184"/>
      <c r="P41" s="184"/>
      <c r="Q41" s="185"/>
      <c r="S41" s="157"/>
      <c r="T41" s="157"/>
      <c r="U41" s="157"/>
      <c r="V41" s="157"/>
      <c r="W41" s="157"/>
    </row>
    <row r="42" spans="1:23" ht="14.25" customHeight="1">
      <c r="A42" s="53"/>
      <c r="B42" s="158"/>
      <c r="C42" s="161"/>
      <c r="D42" s="145" t="s">
        <v>167</v>
      </c>
      <c r="E42" s="62"/>
      <c r="F42" s="62"/>
      <c r="G42" s="75"/>
      <c r="H42" s="10"/>
      <c r="I42" s="10"/>
      <c r="J42" s="61"/>
      <c r="K42" s="186"/>
      <c r="L42" s="187" t="s">
        <v>135</v>
      </c>
      <c r="M42" s="188"/>
      <c r="N42" s="188"/>
      <c r="O42" s="188"/>
      <c r="P42" s="188"/>
      <c r="Q42" s="189"/>
      <c r="S42" s="157"/>
      <c r="T42" s="157"/>
      <c r="U42" s="157"/>
      <c r="V42" s="157"/>
      <c r="W42" s="157"/>
    </row>
    <row r="43" spans="1:23" ht="14.25" customHeight="1">
      <c r="A43" s="53"/>
      <c r="B43" s="158"/>
      <c r="C43" s="161"/>
      <c r="D43" s="264" t="s">
        <v>125</v>
      </c>
      <c r="E43" s="192"/>
      <c r="F43" s="192"/>
      <c r="G43" s="192"/>
      <c r="H43" s="192"/>
      <c r="I43" s="192"/>
      <c r="J43" s="193"/>
      <c r="K43" s="182" t="s">
        <v>131</v>
      </c>
      <c r="L43" s="158"/>
      <c r="M43" s="158"/>
      <c r="N43" s="158"/>
      <c r="O43" s="158"/>
      <c r="P43" s="158"/>
      <c r="Q43" s="159"/>
      <c r="S43" s="157"/>
      <c r="T43" s="157"/>
      <c r="U43" s="157"/>
      <c r="V43" s="157"/>
      <c r="W43" s="157"/>
    </row>
    <row r="44" spans="1:23" ht="14.25" customHeight="1">
      <c r="A44" s="53"/>
      <c r="B44" s="235"/>
      <c r="C44" s="161"/>
      <c r="D44" s="142"/>
      <c r="E44" s="262"/>
      <c r="F44" s="262"/>
      <c r="G44" s="262"/>
      <c r="H44" s="262"/>
      <c r="I44" s="262"/>
      <c r="J44" s="263"/>
      <c r="K44" s="182"/>
      <c r="L44" s="181" t="s">
        <v>133</v>
      </c>
      <c r="M44" s="235"/>
      <c r="N44" s="235"/>
      <c r="O44" s="235"/>
      <c r="P44" s="235"/>
      <c r="Q44" s="236"/>
      <c r="S44" s="234"/>
      <c r="T44" s="234"/>
      <c r="U44" s="234"/>
      <c r="V44" s="234"/>
      <c r="W44" s="234"/>
    </row>
    <row r="45" spans="1:23" ht="14.25" customHeight="1">
      <c r="A45" s="53"/>
      <c r="B45" s="158"/>
      <c r="C45" s="162"/>
      <c r="D45" s="200" t="s">
        <v>138</v>
      </c>
      <c r="E45" s="63"/>
      <c r="F45" s="63"/>
      <c r="G45" s="73"/>
      <c r="H45" s="51"/>
      <c r="I45" s="51"/>
      <c r="J45" s="52"/>
      <c r="K45" s="160"/>
      <c r="L45" s="181" t="s">
        <v>168</v>
      </c>
      <c r="M45" s="158"/>
      <c r="N45" s="158"/>
      <c r="O45" s="158"/>
      <c r="P45" s="158"/>
      <c r="Q45" s="159"/>
      <c r="S45" s="157"/>
      <c r="T45" s="157"/>
      <c r="U45" s="157"/>
      <c r="V45" s="157"/>
      <c r="W45" s="157"/>
    </row>
    <row r="46" spans="1:23" ht="14.25" customHeight="1">
      <c r="A46" s="53"/>
      <c r="B46" s="158"/>
      <c r="C46" s="162"/>
      <c r="D46" s="199" t="s">
        <v>127</v>
      </c>
      <c r="E46" s="62"/>
      <c r="F46" s="62"/>
      <c r="G46" s="76"/>
      <c r="H46" s="10"/>
      <c r="I46" s="10"/>
      <c r="J46" s="61"/>
      <c r="K46" s="183" t="s">
        <v>132</v>
      </c>
      <c r="L46" s="190"/>
      <c r="M46" s="190"/>
      <c r="N46" s="190"/>
      <c r="O46" s="190"/>
      <c r="P46" s="190"/>
      <c r="Q46" s="191"/>
    </row>
    <row r="47" spans="1:23" ht="14.25" customHeight="1">
      <c r="A47" s="53"/>
      <c r="B47" s="158"/>
      <c r="C47" s="162"/>
      <c r="D47" s="202" t="s">
        <v>128</v>
      </c>
      <c r="E47" s="197"/>
      <c r="F47" s="197"/>
      <c r="G47" s="197"/>
      <c r="H47" s="197"/>
      <c r="I47" s="197"/>
      <c r="J47" s="198"/>
      <c r="K47" s="176"/>
      <c r="L47" s="181" t="s">
        <v>136</v>
      </c>
      <c r="M47" s="177"/>
      <c r="N47" s="177"/>
      <c r="O47" s="177"/>
      <c r="P47" s="177"/>
      <c r="Q47" s="178"/>
    </row>
    <row r="48" spans="1:23" ht="14.25" customHeight="1">
      <c r="A48" s="179"/>
      <c r="B48" s="395" t="s">
        <v>139</v>
      </c>
      <c r="C48" s="396"/>
      <c r="D48" s="396"/>
      <c r="E48" s="396"/>
      <c r="F48" s="396"/>
      <c r="G48" s="396"/>
      <c r="H48" s="396"/>
      <c r="I48" s="396"/>
      <c r="J48" s="397"/>
      <c r="K48" s="404" t="s">
        <v>140</v>
      </c>
      <c r="L48" s="404"/>
      <c r="M48" s="404"/>
      <c r="N48" s="404"/>
      <c r="O48" s="404"/>
      <c r="P48" s="404"/>
      <c r="Q48" s="405"/>
    </row>
    <row r="49" spans="1:17" ht="14.25" customHeight="1">
      <c r="A49" s="53"/>
      <c r="B49" s="398"/>
      <c r="C49" s="399"/>
      <c r="D49" s="399"/>
      <c r="E49" s="399"/>
      <c r="F49" s="399"/>
      <c r="G49" s="399"/>
      <c r="H49" s="399"/>
      <c r="I49" s="399"/>
      <c r="J49" s="400"/>
      <c r="K49" s="406"/>
      <c r="L49" s="406"/>
      <c r="M49" s="406"/>
      <c r="N49" s="406"/>
      <c r="O49" s="406"/>
      <c r="P49" s="406"/>
      <c r="Q49" s="407"/>
    </row>
    <row r="50" spans="1:17" ht="14.25" customHeight="1">
      <c r="A50" s="53"/>
      <c r="B50" s="398"/>
      <c r="C50" s="399"/>
      <c r="D50" s="399"/>
      <c r="E50" s="399"/>
      <c r="F50" s="399"/>
      <c r="G50" s="399"/>
      <c r="H50" s="399"/>
      <c r="I50" s="399"/>
      <c r="J50" s="400"/>
      <c r="K50" s="406"/>
      <c r="L50" s="406"/>
      <c r="M50" s="406"/>
      <c r="N50" s="406"/>
      <c r="O50" s="406"/>
      <c r="P50" s="406"/>
      <c r="Q50" s="407"/>
    </row>
    <row r="51" spans="1:17" ht="14.25" customHeight="1">
      <c r="A51" s="57"/>
      <c r="B51" s="401"/>
      <c r="C51" s="402"/>
      <c r="D51" s="402"/>
      <c r="E51" s="402"/>
      <c r="F51" s="402"/>
      <c r="G51" s="402"/>
      <c r="H51" s="402"/>
      <c r="I51" s="402"/>
      <c r="J51" s="403"/>
      <c r="K51" s="408"/>
      <c r="L51" s="408"/>
      <c r="M51" s="408"/>
      <c r="N51" s="408"/>
      <c r="O51" s="408"/>
      <c r="P51" s="408"/>
      <c r="Q51" s="409"/>
    </row>
    <row r="52" spans="1:17" s="11" customFormat="1" ht="14.25" customHeight="1">
      <c r="A52" s="376" t="s">
        <v>121</v>
      </c>
      <c r="B52" s="377"/>
      <c r="C52" s="378"/>
      <c r="D52" s="165" t="s">
        <v>75</v>
      </c>
      <c r="E52" s="51"/>
      <c r="F52" s="51"/>
      <c r="G52" s="51"/>
      <c r="H52" s="51"/>
      <c r="I52" s="51"/>
      <c r="J52" s="51"/>
      <c r="K52" s="146"/>
      <c r="L52" s="146"/>
      <c r="M52" s="146"/>
      <c r="N52" s="146"/>
      <c r="O52" s="146"/>
      <c r="P52" s="146"/>
      <c r="Q52" s="147"/>
    </row>
    <row r="53" spans="1:17" s="11" customFormat="1" ht="14.25" customHeight="1">
      <c r="A53" s="379"/>
      <c r="B53" s="380"/>
      <c r="C53" s="381"/>
      <c r="D53" s="72"/>
      <c r="E53" s="58"/>
      <c r="F53" s="58"/>
      <c r="G53" s="58"/>
      <c r="H53" s="58"/>
      <c r="I53" s="58"/>
      <c r="J53" s="58"/>
      <c r="K53" s="150"/>
      <c r="L53" s="150"/>
      <c r="M53" s="150"/>
      <c r="N53" s="150"/>
      <c r="O53" s="150"/>
      <c r="P53" s="150"/>
      <c r="Q53" s="151"/>
    </row>
    <row r="54" spans="1:17" s="11" customFormat="1" ht="14.25" customHeight="1">
      <c r="A54" s="72" t="s">
        <v>59</v>
      </c>
      <c r="B54" s="166"/>
      <c r="C54" s="167"/>
      <c r="D54" s="168" t="s">
        <v>122</v>
      </c>
      <c r="E54" s="9"/>
      <c r="F54" s="9"/>
      <c r="G54" s="9"/>
      <c r="H54" s="9"/>
      <c r="I54" s="9"/>
      <c r="J54" s="9"/>
      <c r="K54" s="148"/>
      <c r="L54" s="148"/>
      <c r="M54" s="148"/>
      <c r="N54" s="148"/>
      <c r="O54" s="148"/>
      <c r="P54" s="148"/>
      <c r="Q54" s="149"/>
    </row>
    <row r="55" spans="1:17" s="11" customFormat="1" ht="14.25" customHeight="1">
      <c r="A55" s="71" t="s">
        <v>57</v>
      </c>
      <c r="B55" s="51"/>
      <c r="C55" s="52"/>
      <c r="D55" s="73" t="s">
        <v>34</v>
      </c>
      <c r="E55" s="51"/>
      <c r="F55" s="51"/>
      <c r="G55" s="51"/>
      <c r="H55" s="51"/>
      <c r="I55" s="51"/>
      <c r="J55" s="51"/>
      <c r="K55" s="77" t="s">
        <v>67</v>
      </c>
      <c r="L55" s="51"/>
      <c r="M55" s="51"/>
      <c r="N55" s="51"/>
      <c r="O55" s="51"/>
      <c r="P55" s="51"/>
      <c r="Q55" s="52"/>
    </row>
    <row r="56" spans="1:17" s="11" customFormat="1" ht="14.25" customHeight="1">
      <c r="A56" s="57"/>
      <c r="B56" s="58"/>
      <c r="C56" s="59"/>
      <c r="D56" s="74" t="s">
        <v>52</v>
      </c>
      <c r="E56" s="58"/>
      <c r="F56" s="58"/>
      <c r="G56" s="58"/>
      <c r="H56" s="74" t="s">
        <v>58</v>
      </c>
      <c r="I56" s="58"/>
      <c r="J56" s="58"/>
      <c r="K56" s="78" t="s">
        <v>71</v>
      </c>
      <c r="L56" s="58"/>
      <c r="M56" s="58"/>
      <c r="N56" s="58"/>
      <c r="O56" s="58"/>
      <c r="P56" s="60"/>
      <c r="Q56" s="59"/>
    </row>
    <row r="57" spans="1:17" s="11" customFormat="1" ht="14.25" customHeight="1">
      <c r="A57" s="169" t="s">
        <v>123</v>
      </c>
      <c r="B57" s="58"/>
      <c r="C57" s="59"/>
      <c r="D57" s="170" t="s">
        <v>75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s="11" customFormat="1" ht="14.25" customHeight="1">
      <c r="A58" s="83" t="s">
        <v>60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s="11" customFormat="1" ht="14.25" customHeight="1"/>
    <row r="60" spans="1:17" s="11" customFormat="1" ht="11.25"/>
    <row r="61" spans="1:17" s="11" customFormat="1" ht="11.25"/>
    <row r="62" spans="1:17" s="11" customFormat="1" ht="11.25"/>
    <row r="63" spans="1:17" s="11" customFormat="1" ht="11.25"/>
    <row r="64" spans="1:17" s="11" customFormat="1" ht="11.25"/>
    <row r="65" s="11" customFormat="1" ht="11.25"/>
    <row r="66" s="11" customFormat="1" ht="11.25"/>
    <row r="67" s="11" customFormat="1" ht="11.25"/>
    <row r="68" s="11" customFormat="1" ht="11.25"/>
  </sheetData>
  <mergeCells count="23">
    <mergeCell ref="A52:C53"/>
    <mergeCell ref="A23:R23"/>
    <mergeCell ref="A30:C30"/>
    <mergeCell ref="D30:Q30"/>
    <mergeCell ref="A8:B8"/>
    <mergeCell ref="A27:Q27"/>
    <mergeCell ref="E28:Q29"/>
    <mergeCell ref="B48:J51"/>
    <mergeCell ref="K48:Q51"/>
    <mergeCell ref="D40:J41"/>
    <mergeCell ref="O8:P8"/>
    <mergeCell ref="A9:B9"/>
    <mergeCell ref="O9:P9"/>
    <mergeCell ref="A26:Q26"/>
    <mergeCell ref="A6:B6"/>
    <mergeCell ref="O6:P6"/>
    <mergeCell ref="A7:B7"/>
    <mergeCell ref="O7:P7"/>
    <mergeCell ref="A1:Q1"/>
    <mergeCell ref="A4:B4"/>
    <mergeCell ref="O4:P4"/>
    <mergeCell ref="A5:B5"/>
    <mergeCell ref="O5:P5"/>
  </mergeCells>
  <phoneticPr fontId="2"/>
  <pageMargins left="0.7" right="0.39" top="0.52" bottom="0.55118110236220474" header="0.93" footer="0.51181102362204722"/>
  <pageSetup paperSize="9" orientation="portrait" r:id="rId1"/>
  <headerFooter alignWithMargins="0"/>
</worksheet>
</file>